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555" yWindow="585" windowWidth="9765" windowHeight="9495" tabRatio="999" activeTab="2"/>
  </bookViews>
  <sheets>
    <sheet name="FORSIDE" sheetId="1" r:id="rId1"/>
    <sheet name="FORUTSETNINGER" sheetId="2" r:id="rId2"/>
    <sheet name="KALKYLE" sheetId="3" r:id="rId3"/>
    <sheet name="ESTIMAT" sheetId="4" r:id="rId4"/>
    <sheet name="BOKFØRT" sheetId="5" r:id="rId5"/>
  </sheets>
  <definedNames>
    <definedName name="DEK">'FORUTSETNINGER'!$C$9</definedName>
    <definedName name="EURO">'FORUTSETNINGER'!$C$12</definedName>
    <definedName name="FMVA" localSheetId="3">'ESTIMAT'!$K:$K</definedName>
    <definedName name="FMVA">'KALKYLE'!$K:$K</definedName>
    <definedName name="FOR" localSheetId="4">Forside</definedName>
    <definedName name="FOR">Forside</definedName>
    <definedName name="GBP">'FORUTSETNINGER'!$C$11</definedName>
    <definedName name="Me" localSheetId="3">'ESTIMAT'!$D:$D</definedName>
    <definedName name="Me" localSheetId="2">'KALKYLE'!$D:$D</definedName>
    <definedName name="mva">'FORUTSETNINGER'!$E$2</definedName>
    <definedName name="MVAsats">'FORUTSETNINGER'!$C$2</definedName>
    <definedName name="PRE" localSheetId="4">Premisser</definedName>
    <definedName name="PRE">Premisser</definedName>
    <definedName name="Prosent" localSheetId="3">'ESTIMAT'!$H:$H</definedName>
    <definedName name="Prosent">'KALKYLE'!$H:$H</definedName>
    <definedName name="Sa" localSheetId="3">'ESTIMAT'!$F:$F</definedName>
    <definedName name="Sa">'KALKYLE'!$F:$F</definedName>
    <definedName name="SAM" localSheetId="4">SAMMENDRAG</definedName>
    <definedName name="SAM">SAMMENDRAG</definedName>
    <definedName name="SEK">'FORUTSETNINGER'!$C$8</definedName>
    <definedName name="sos">'FORUTSETNINGER'!$C$4</definedName>
    <definedName name="Start" localSheetId="3">'ESTIMAT'!$A$4</definedName>
    <definedName name="Start" localSheetId="2">'KALKYLE'!$A$4</definedName>
    <definedName name="Sum" localSheetId="3">'ESTIMAT'!$G:$G</definedName>
    <definedName name="Sum" localSheetId="2">'KALKYLE'!$G:$G</definedName>
    <definedName name="USD">'FORUTSETNINGER'!$C$10</definedName>
    <definedName name="_xlnm.Print_Area" localSheetId="4">'BOKFØRT'!$A$1:$H$66</definedName>
    <definedName name="_xlnm.Print_Area" localSheetId="3">'ESTIMAT'!$A$7:$P$67</definedName>
    <definedName name="_xlnm.Print_Area" localSheetId="0">'FORSIDE'!$B$1:$F$45</definedName>
    <definedName name="_xlnm.Print_Area" localSheetId="2">'KALKYLE'!$A$7:$L$67</definedName>
    <definedName name="X" localSheetId="3">'ESTIMAT'!$E:$E</definedName>
    <definedName name="X" localSheetId="2">'KALKYLE'!$E:$E</definedName>
    <definedName name="Z_2423C5ED_DD72_11D2_B544_C82E0BF5F80A_.wvu.PrintArea" localSheetId="3" hidden="1">'ESTIMAT'!$A$5:$I$69</definedName>
    <definedName name="Z_2423C5ED_DD72_11D2_B544_C82E0BF5F80A_.wvu.PrintArea" localSheetId="2" hidden="1">'KALKYLE'!$A$5:$I$69</definedName>
  </definedNames>
  <calcPr fullCalcOnLoad="1"/>
</workbook>
</file>

<file path=xl/sharedStrings.xml><?xml version="1.0" encoding="utf-8"?>
<sst xmlns="http://schemas.openxmlformats.org/spreadsheetml/2006/main" count="453" uniqueCount="154">
  <si>
    <t>FRAKT/SPEDISJON</t>
  </si>
  <si>
    <t>71-3730</t>
  </si>
  <si>
    <t>KLIPPER TRAILER</t>
  </si>
  <si>
    <t>71-3740</t>
  </si>
  <si>
    <t>TEKSTFORFATTER</t>
  </si>
  <si>
    <t>71-4095</t>
  </si>
  <si>
    <t>71-8709</t>
  </si>
  <si>
    <t>71-8715</t>
  </si>
  <si>
    <t>71-8718</t>
  </si>
  <si>
    <t>71-8720</t>
  </si>
  <si>
    <t>PRODUKSJON TRAILER</t>
  </si>
  <si>
    <t>71-8721</t>
  </si>
  <si>
    <t>PRODUKSJON TV SPOTS</t>
  </si>
  <si>
    <t>71-8722</t>
  </si>
  <si>
    <t>PRODUKSJON RADIO SPOTS</t>
  </si>
  <si>
    <t>71-8732</t>
  </si>
  <si>
    <t>71-8733</t>
  </si>
  <si>
    <t>BYRÅAVGIFT</t>
  </si>
  <si>
    <t>71-8740</t>
  </si>
  <si>
    <t>71-8741</t>
  </si>
  <si>
    <t>71-8742</t>
  </si>
  <si>
    <t>71-8745</t>
  </si>
  <si>
    <t>71-8749</t>
  </si>
  <si>
    <t>ANDRE TRYKKEKOSTNADER</t>
  </si>
  <si>
    <t>71-8756</t>
  </si>
  <si>
    <t>71-8760</t>
  </si>
  <si>
    <t>ELECTRONIC PRESS KIT</t>
  </si>
  <si>
    <t>71-8767</t>
  </si>
  <si>
    <t>71-8769</t>
  </si>
  <si>
    <t>ANNET REKLAMEMATERIELL</t>
  </si>
  <si>
    <t>71-8774</t>
  </si>
  <si>
    <t>71-8775</t>
  </si>
  <si>
    <t>71-8776</t>
  </si>
  <si>
    <t>71-8777</t>
  </si>
  <si>
    <t>BOARDSKAMPANJE</t>
  </si>
  <si>
    <t>71-8778</t>
  </si>
  <si>
    <t>71-8779</t>
  </si>
  <si>
    <t>71-8780</t>
  </si>
  <si>
    <t>REPRESENTASJON/PRESSEKONF.</t>
  </si>
  <si>
    <t>71-8782</t>
  </si>
  <si>
    <t>PREMIEREBILLETTER</t>
  </si>
  <si>
    <t>71-8784</t>
  </si>
  <si>
    <t>PREMIEREARRANGEMENT</t>
  </si>
  <si>
    <t>71-8786</t>
  </si>
  <si>
    <t>BLOMSTER/GAVER</t>
  </si>
  <si>
    <t>71-8790</t>
  </si>
  <si>
    <t>ANDRE PR OG LANSERINGSKOSTN.</t>
  </si>
  <si>
    <t>71-9013</t>
  </si>
  <si>
    <t>71-9070</t>
  </si>
  <si>
    <t>71-9072</t>
  </si>
  <si>
    <t>71-9073</t>
  </si>
  <si>
    <t>71-9078</t>
  </si>
  <si>
    <t>71-9081</t>
  </si>
  <si>
    <t>71-9083</t>
  </si>
  <si>
    <t>71-9084</t>
  </si>
  <si>
    <t>71-9085</t>
  </si>
  <si>
    <t>71-9093</t>
  </si>
  <si>
    <t>71-9098</t>
  </si>
  <si>
    <t>.</t>
  </si>
  <si>
    <t>Mengde:</t>
  </si>
  <si>
    <t>x</t>
  </si>
  <si>
    <t>Sats:</t>
  </si>
  <si>
    <t>Sum:</t>
  </si>
  <si>
    <t>%</t>
  </si>
  <si>
    <t>Sos. utg.</t>
  </si>
  <si>
    <t>Prosjekt:</t>
  </si>
  <si>
    <t>Dato:</t>
  </si>
  <si>
    <t>71 LANSERING/KOPIER</t>
  </si>
  <si>
    <t xml:space="preserve">  </t>
  </si>
  <si>
    <t>SOSIALE UTGIFTER</t>
  </si>
  <si>
    <t>&lt;-------'</t>
  </si>
  <si>
    <t>REISEUTGIFTER</t>
  </si>
  <si>
    <t>HOTELLOPPHOLD</t>
  </si>
  <si>
    <t>MØTEKOSTNADER</t>
  </si>
  <si>
    <t>TAXI/BUDBIL</t>
  </si>
  <si>
    <t>SUM</t>
  </si>
  <si>
    <t>LEIDE BILER</t>
  </si>
  <si>
    <t>BENSIN/OLJE ETC.</t>
  </si>
  <si>
    <t>PARKERING/BOM/FERGER</t>
  </si>
  <si>
    <t>BILGODTGJØRELSE</t>
  </si>
  <si>
    <t>Prosjektnavn</t>
  </si>
  <si>
    <t>LANSERINGSKALKYLE</t>
  </si>
  <si>
    <t>FMVA</t>
  </si>
  <si>
    <t>Fradr. MVA:</t>
  </si>
  <si>
    <t>Standard MVA sats:</t>
  </si>
  <si>
    <t>Sosiale utgifter:</t>
  </si>
  <si>
    <t>SEK</t>
  </si>
  <si>
    <t>DEK</t>
  </si>
  <si>
    <t>USD</t>
  </si>
  <si>
    <t>GBP</t>
  </si>
  <si>
    <t>EURO</t>
  </si>
  <si>
    <t>Valuta:</t>
  </si>
  <si>
    <t>Kurs:</t>
  </si>
  <si>
    <t>SKUESPILLERE, LANSERING</t>
  </si>
  <si>
    <t>71-2288</t>
  </si>
  <si>
    <t>BOKFØRT</t>
  </si>
  <si>
    <t>Bokført</t>
  </si>
  <si>
    <t>Bevegelse</t>
  </si>
  <si>
    <t>pr.</t>
  </si>
  <si>
    <t>i perioden</t>
  </si>
  <si>
    <t>Total:</t>
  </si>
  <si>
    <t>Kalkyle:</t>
  </si>
  <si>
    <t>periode</t>
  </si>
  <si>
    <t>SUM:</t>
  </si>
  <si>
    <t>71-8620</t>
  </si>
  <si>
    <t>71-8621</t>
  </si>
  <si>
    <t>REVISJON</t>
  </si>
  <si>
    <t>REGNSKAP</t>
  </si>
  <si>
    <t>PLIKTAVLEVERING NASJONALBIBLIOTEKET</t>
  </si>
  <si>
    <t>Spesifiser her!</t>
  </si>
  <si>
    <t>71-3710</t>
  </si>
  <si>
    <t>LANSERINGSANSVARLIG</t>
  </si>
  <si>
    <t>AVISANNONSERING</t>
  </si>
  <si>
    <t>DESIGN PLAKATER</t>
  </si>
  <si>
    <t>PRØVEKINO</t>
  </si>
  <si>
    <t>71-8771</t>
  </si>
  <si>
    <t>71-8772</t>
  </si>
  <si>
    <t>71-8773</t>
  </si>
  <si>
    <t>TV REKLAME</t>
  </si>
  <si>
    <t>RADIO REKLAME</t>
  </si>
  <si>
    <t>MODERATOR/DRIFTING SOSIALE MEDIER</t>
  </si>
  <si>
    <t>71-8708</t>
  </si>
  <si>
    <t>MARKEDSANALYSE/TESTING</t>
  </si>
  <si>
    <t>MEDIE/PR-BYRÅ</t>
  </si>
  <si>
    <t>EKSTRA STILLSOPPTAK</t>
  </si>
  <si>
    <t>STILLSSETT</t>
  </si>
  <si>
    <t>PRODUKSJON TEASER</t>
  </si>
  <si>
    <t>71-8723</t>
  </si>
  <si>
    <t>71-8724</t>
  </si>
  <si>
    <t>PRODUKSJON WEB SPOTS</t>
  </si>
  <si>
    <t>71-8725</t>
  </si>
  <si>
    <t>PRODUKSJON CONTENT/BAKGR. MATERIALE</t>
  </si>
  <si>
    <t>71-8528</t>
  </si>
  <si>
    <t>TEKSTING</t>
  </si>
  <si>
    <t>71-8729</t>
  </si>
  <si>
    <t>SYNSTOLKNING</t>
  </si>
  <si>
    <t>AVGIFT MEDIETILSYNET</t>
  </si>
  <si>
    <t>71-8734</t>
  </si>
  <si>
    <t>LAGER/FORSENDELSER</t>
  </si>
  <si>
    <t>DESIGN MATERIELL</t>
  </si>
  <si>
    <t>DESIGN DEKORASJONER</t>
  </si>
  <si>
    <t>71-8743</t>
  </si>
  <si>
    <t>TEASER PLAKAT</t>
  </si>
  <si>
    <t>TRYKKING PLAKATER</t>
  </si>
  <si>
    <t>DEKORASJONER</t>
  </si>
  <si>
    <t>STØTTEANNONSERING KINO</t>
  </si>
  <si>
    <t>ANNEN PRINTANNONSERING</t>
  </si>
  <si>
    <t>INTERNETTANNONSERING</t>
  </si>
  <si>
    <t>SOSIALE MEDIER</t>
  </si>
  <si>
    <t>DIETTER / MAT VED REISE</t>
  </si>
  <si>
    <t>UFORUTSETTE UTGIFTER</t>
  </si>
  <si>
    <t>TOTAL</t>
  </si>
  <si>
    <t>71-8578</t>
  </si>
  <si>
    <t>DIGITAL FILMLEVERING</t>
  </si>
</sst>
</file>

<file path=xl/styles.xml><?xml version="1.0" encoding="utf-8"?>
<styleSheet xmlns="http://schemas.openxmlformats.org/spreadsheetml/2006/main">
  <numFmts count="6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General_)"/>
    <numFmt numFmtId="189" formatCode="dd/mm/yy_)"/>
    <numFmt numFmtId="190" formatCode="hh/mm/ss_)"/>
    <numFmt numFmtId="191" formatCode="0%"/>
    <numFmt numFmtId="192" formatCode="0.0"/>
    <numFmt numFmtId="193" formatCode="#\ ###\ ###\ ##0"/>
    <numFmt numFmtId="194" formatCode="d/m/"/>
    <numFmt numFmtId="195" formatCode="#,##0.##"/>
    <numFmt numFmtId="196" formatCode="0.##"/>
    <numFmt numFmtId="197" formatCode="0#.##"/>
    <numFmt numFmtId="198" formatCode="d/m/yy"/>
    <numFmt numFmtId="199" formatCode="d/m/yyyy"/>
    <numFmt numFmtId="200" formatCode="0.0\ %"/>
    <numFmt numFmtId="201" formatCode="h:mm"/>
    <numFmt numFmtId="202" formatCode="d/\ mmm\.\ yyyy"/>
    <numFmt numFmtId="203" formatCode="0.#"/>
    <numFmt numFmtId="204" formatCode="#.#"/>
    <numFmt numFmtId="205" formatCode="##\-####"/>
    <numFmt numFmtId="206" formatCode="d/\ mmmm\ yyyy"/>
    <numFmt numFmtId="207" formatCode="###\ ###\ ##0"/>
    <numFmt numFmtId="208" formatCode="###,###,##0"/>
    <numFmt numFmtId="209" formatCode="##,###,##0;[Red]\-##,###,##0"/>
    <numFmt numFmtId="210" formatCode="&quot;kr&quot;\ #,##0"/>
    <numFmt numFmtId="211" formatCode="mmmm\ yy"/>
    <numFmt numFmtId="212" formatCode="mmm\.\ yy"/>
    <numFmt numFmtId="213" formatCode="mmm\.\ yyyy"/>
    <numFmt numFmtId="214" formatCode="mmm/yyyy"/>
    <numFmt numFmtId="215" formatCode="mmmm\ yyyy"/>
    <numFmt numFmtId="216" formatCode="[$-7000000]0"/>
  </numFmts>
  <fonts count="65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sz val="24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2"/>
      <name val="Arial"/>
      <family val="2"/>
    </font>
    <font>
      <sz val="10"/>
      <color indexed="12"/>
      <name val="Helv"/>
      <family val="0"/>
    </font>
    <font>
      <sz val="8"/>
      <name val="Helv"/>
      <family val="0"/>
    </font>
    <font>
      <sz val="14"/>
      <name val="Helv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indexed="9"/>
      <name val="Helv"/>
      <family val="0"/>
    </font>
    <font>
      <sz val="8"/>
      <color indexed="15"/>
      <name val="Arial"/>
      <family val="2"/>
    </font>
    <font>
      <sz val="10"/>
      <color indexed="15"/>
      <name val="Helv"/>
      <family val="0"/>
    </font>
    <font>
      <sz val="10"/>
      <color indexed="15"/>
      <name val="Arial"/>
      <family val="2"/>
    </font>
    <font>
      <sz val="10"/>
      <color indexed="2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179" fontId="4" fillId="0" borderId="0" applyFont="0" applyFill="0" applyBorder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7" fontId="4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04">
    <xf numFmtId="188" fontId="0" fillId="0" borderId="0" xfId="0" applyAlignment="1">
      <alignment/>
    </xf>
    <xf numFmtId="188" fontId="4" fillId="0" borderId="0" xfId="0" applyFont="1" applyAlignment="1">
      <alignment/>
    </xf>
    <xf numFmtId="188" fontId="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8" fontId="8" fillId="0" borderId="0" xfId="0" applyFont="1" applyAlignment="1" applyProtection="1">
      <alignment horizontal="left"/>
      <protection/>
    </xf>
    <xf numFmtId="188" fontId="4" fillId="0" borderId="0" xfId="0" applyFont="1" applyAlignment="1">
      <alignment horizontal="left"/>
    </xf>
    <xf numFmtId="1" fontId="5" fillId="0" borderId="11" xfId="0" applyNumberFormat="1" applyFont="1" applyFill="1" applyBorder="1" applyAlignment="1" applyProtection="1">
      <alignment horizontal="left"/>
      <protection/>
    </xf>
    <xf numFmtId="188" fontId="10" fillId="0" borderId="0" xfId="0" applyFont="1" applyAlignment="1">
      <alignment/>
    </xf>
    <xf numFmtId="0" fontId="11" fillId="0" borderId="12" xfId="0" applyNumberFormat="1" applyFont="1" applyBorder="1" applyAlignment="1" applyProtection="1">
      <alignment horizontal="left"/>
      <protection locked="0"/>
    </xf>
    <xf numFmtId="188" fontId="11" fillId="0" borderId="0" xfId="0" applyFont="1" applyBorder="1" applyAlignment="1" applyProtection="1">
      <alignment/>
      <protection locked="0"/>
    </xf>
    <xf numFmtId="188" fontId="11" fillId="0" borderId="13" xfId="0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 horizontal="center"/>
    </xf>
    <xf numFmtId="188" fontId="10" fillId="0" borderId="0" xfId="0" applyFont="1" applyBorder="1" applyAlignment="1">
      <alignment/>
    </xf>
    <xf numFmtId="188" fontId="4" fillId="0" borderId="0" xfId="0" applyFont="1" applyAlignment="1">
      <alignment horizontal="left"/>
    </xf>
    <xf numFmtId="188" fontId="12" fillId="0" borderId="0" xfId="0" applyFont="1" applyAlignment="1" applyProtection="1">
      <alignment horizontal="left"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188" fontId="4" fillId="0" borderId="0" xfId="0" applyFont="1" applyAlignment="1">
      <alignment/>
    </xf>
    <xf numFmtId="188" fontId="10" fillId="0" borderId="0" xfId="0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 locked="0"/>
    </xf>
    <xf numFmtId="188" fontId="7" fillId="0" borderId="0" xfId="0" applyFont="1" applyAlignment="1">
      <alignment/>
    </xf>
    <xf numFmtId="188" fontId="13" fillId="0" borderId="0" xfId="0" applyFont="1" applyAlignment="1">
      <alignment/>
    </xf>
    <xf numFmtId="188" fontId="0" fillId="33" borderId="0" xfId="0" applyFont="1" applyFill="1" applyAlignment="1">
      <alignment/>
    </xf>
    <xf numFmtId="188" fontId="4" fillId="34" borderId="0" xfId="0" applyFont="1" applyFill="1" applyAlignment="1">
      <alignment/>
    </xf>
    <xf numFmtId="188" fontId="0" fillId="34" borderId="0" xfId="0" applyFont="1" applyFill="1" applyAlignment="1">
      <alignment/>
    </xf>
    <xf numFmtId="3" fontId="14" fillId="0" borderId="0" xfId="0" applyNumberFormat="1" applyFont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Alignment="1" applyProtection="1">
      <alignment horizontal="right"/>
      <protection/>
    </xf>
    <xf numFmtId="188" fontId="4" fillId="33" borderId="0" xfId="0" applyFont="1" applyFill="1" applyAlignment="1">
      <alignment/>
    </xf>
    <xf numFmtId="188" fontId="16" fillId="0" borderId="0" xfId="0" applyFont="1" applyAlignment="1" applyProtection="1">
      <alignment/>
      <protection/>
    </xf>
    <xf numFmtId="199" fontId="4" fillId="0" borderId="0" xfId="0" applyNumberFormat="1" applyFont="1" applyAlignment="1" applyProtection="1">
      <alignment/>
      <protection locked="0"/>
    </xf>
    <xf numFmtId="188" fontId="7" fillId="0" borderId="0" xfId="0" applyFont="1" applyAlignment="1" applyProtection="1">
      <alignment/>
      <protection locked="0"/>
    </xf>
    <xf numFmtId="188" fontId="17" fillId="0" borderId="0" xfId="0" applyFont="1" applyAlignment="1">
      <alignment/>
    </xf>
    <xf numFmtId="3" fontId="5" fillId="0" borderId="11" xfId="0" applyNumberFormat="1" applyFont="1" applyBorder="1" applyAlignment="1" applyProtection="1" quotePrefix="1">
      <alignment/>
      <protection hidden="1"/>
    </xf>
    <xf numFmtId="188" fontId="11" fillId="0" borderId="15" xfId="0" applyFont="1" applyBorder="1" applyAlignment="1" applyProtection="1" quotePrefix="1">
      <alignment horizontal="center"/>
      <protection/>
    </xf>
    <xf numFmtId="188" fontId="11" fillId="0" borderId="11" xfId="0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/>
      <protection locked="0"/>
    </xf>
    <xf numFmtId="188" fontId="11" fillId="0" borderId="11" xfId="0" applyFont="1" applyBorder="1" applyAlignment="1" applyProtection="1">
      <alignment horizontal="center"/>
      <protection/>
    </xf>
    <xf numFmtId="188" fontId="0" fillId="0" borderId="0" xfId="0" applyAlignment="1">
      <alignment horizontal="right"/>
    </xf>
    <xf numFmtId="188" fontId="21" fillId="0" borderId="0" xfId="0" applyFont="1" applyAlignment="1" applyProtection="1">
      <alignment/>
      <protection locked="0"/>
    </xf>
    <xf numFmtId="188" fontId="20" fillId="0" borderId="0" xfId="0" applyFont="1" applyAlignment="1" applyProtection="1">
      <alignment/>
      <protection locked="0"/>
    </xf>
    <xf numFmtId="188" fontId="12" fillId="0" borderId="0" xfId="0" applyFont="1" applyAlignment="1" applyProtection="1">
      <alignment/>
      <protection hidden="1"/>
    </xf>
    <xf numFmtId="3" fontId="5" fillId="0" borderId="16" xfId="0" applyNumberFormat="1" applyFont="1" applyBorder="1" applyAlignment="1" applyProtection="1">
      <alignment/>
      <protection hidden="1"/>
    </xf>
    <xf numFmtId="3" fontId="5" fillId="0" borderId="17" xfId="0" applyNumberFormat="1" applyFont="1" applyBorder="1" applyAlignment="1" applyProtection="1">
      <alignment/>
      <protection hidden="1"/>
    </xf>
    <xf numFmtId="3" fontId="5" fillId="0" borderId="11" xfId="0" applyNumberFormat="1" applyFont="1" applyBorder="1" applyAlignment="1" applyProtection="1" quotePrefix="1">
      <alignment/>
      <protection hidden="1"/>
    </xf>
    <xf numFmtId="3" fontId="5" fillId="0" borderId="18" xfId="0" applyNumberFormat="1" applyFont="1" applyBorder="1" applyAlignment="1" applyProtection="1" quotePrefix="1">
      <alignment/>
      <protection hidden="1"/>
    </xf>
    <xf numFmtId="3" fontId="5" fillId="0" borderId="18" xfId="0" applyNumberFormat="1" applyFont="1" applyBorder="1" applyAlignment="1" applyProtection="1">
      <alignment/>
      <protection hidden="1"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0" xfId="0" applyNumberFormat="1" applyFont="1" applyBorder="1" applyAlignment="1" applyProtection="1" quotePrefix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188" fontId="8" fillId="35" borderId="0" xfId="0" applyFont="1" applyFill="1" applyAlignment="1" applyProtection="1">
      <alignment horizontal="left"/>
      <protection/>
    </xf>
    <xf numFmtId="188" fontId="4" fillId="35" borderId="0" xfId="0" applyFont="1" applyFill="1" applyAlignment="1">
      <alignment/>
    </xf>
    <xf numFmtId="188" fontId="11" fillId="35" borderId="0" xfId="0" applyFont="1" applyFill="1" applyBorder="1" applyAlignment="1" applyProtection="1">
      <alignment/>
      <protection locked="0"/>
    </xf>
    <xf numFmtId="3" fontId="14" fillId="35" borderId="0" xfId="0" applyNumberFormat="1" applyFont="1" applyFill="1" applyAlignment="1" applyProtection="1">
      <alignment horizontal="center"/>
      <protection/>
    </xf>
    <xf numFmtId="0" fontId="14" fillId="35" borderId="0" xfId="0" applyNumberFormat="1" applyFont="1" applyFill="1" applyAlignment="1" applyProtection="1">
      <alignment horizontal="center"/>
      <protection/>
    </xf>
    <xf numFmtId="3" fontId="14" fillId="35" borderId="0" xfId="0" applyNumberFormat="1" applyFont="1" applyFill="1" applyAlignment="1" applyProtection="1">
      <alignment horizontal="right"/>
      <protection/>
    </xf>
    <xf numFmtId="188" fontId="10" fillId="35" borderId="0" xfId="0" applyFont="1" applyFill="1" applyBorder="1" applyAlignment="1">
      <alignment/>
    </xf>
    <xf numFmtId="188" fontId="0" fillId="35" borderId="0" xfId="0" applyFont="1" applyFill="1" applyAlignment="1">
      <alignment/>
    </xf>
    <xf numFmtId="0" fontId="11" fillId="35" borderId="12" xfId="0" applyNumberFormat="1" applyFont="1" applyFill="1" applyBorder="1" applyAlignment="1" applyProtection="1">
      <alignment horizontal="left"/>
      <protection locked="0"/>
    </xf>
    <xf numFmtId="0" fontId="6" fillId="35" borderId="12" xfId="0" applyNumberFormat="1" applyFont="1" applyFill="1" applyBorder="1" applyAlignment="1" applyProtection="1">
      <alignment/>
      <protection locked="0"/>
    </xf>
    <xf numFmtId="0" fontId="6" fillId="35" borderId="15" xfId="0" applyNumberFormat="1" applyFont="1" applyFill="1" applyBorder="1" applyAlignment="1" applyProtection="1">
      <alignment/>
      <protection locked="0"/>
    </xf>
    <xf numFmtId="3" fontId="6" fillId="35" borderId="10" xfId="0" applyNumberFormat="1" applyFont="1" applyFill="1" applyBorder="1" applyAlignment="1" applyProtection="1">
      <alignment/>
      <protection locked="0"/>
    </xf>
    <xf numFmtId="3" fontId="5" fillId="35" borderId="20" xfId="0" applyNumberFormat="1" applyFont="1" applyFill="1" applyBorder="1" applyAlignment="1" applyProtection="1" quotePrefix="1">
      <alignment/>
      <protection hidden="1"/>
    </xf>
    <xf numFmtId="3" fontId="5" fillId="35" borderId="11" xfId="0" applyNumberFormat="1" applyFont="1" applyFill="1" applyBorder="1" applyAlignment="1" applyProtection="1" quotePrefix="1">
      <alignment/>
      <protection hidden="1"/>
    </xf>
    <xf numFmtId="3" fontId="5" fillId="35" borderId="0" xfId="0" applyNumberFormat="1" applyFont="1" applyFill="1" applyBorder="1" applyAlignment="1" applyProtection="1">
      <alignment/>
      <protection/>
    </xf>
    <xf numFmtId="188" fontId="11" fillId="35" borderId="11" xfId="0" applyFont="1" applyFill="1" applyBorder="1" applyAlignment="1" applyProtection="1">
      <alignment horizontal="center"/>
      <protection locked="0"/>
    </xf>
    <xf numFmtId="3" fontId="5" fillId="35" borderId="11" xfId="0" applyNumberFormat="1" applyFont="1" applyFill="1" applyBorder="1" applyAlignment="1" applyProtection="1" quotePrefix="1">
      <alignment/>
      <protection hidden="1"/>
    </xf>
    <xf numFmtId="3" fontId="5" fillId="35" borderId="18" xfId="0" applyNumberFormat="1" applyFont="1" applyFill="1" applyBorder="1" applyAlignment="1" applyProtection="1" quotePrefix="1">
      <alignment/>
      <protection hidden="1"/>
    </xf>
    <xf numFmtId="3" fontId="6" fillId="35" borderId="0" xfId="0" applyNumberFormat="1" applyFont="1" applyFill="1" applyAlignment="1" applyProtection="1">
      <alignment horizontal="center"/>
      <protection locked="0"/>
    </xf>
    <xf numFmtId="3" fontId="5" fillId="35" borderId="17" xfId="0" applyNumberFormat="1" applyFont="1" applyFill="1" applyBorder="1" applyAlignment="1" applyProtection="1">
      <alignment/>
      <protection hidden="1"/>
    </xf>
    <xf numFmtId="3" fontId="5" fillId="35" borderId="10" xfId="0" applyNumberFormat="1" applyFont="1" applyFill="1" applyBorder="1" applyAlignment="1" applyProtection="1">
      <alignment/>
      <protection/>
    </xf>
    <xf numFmtId="0" fontId="6" fillId="35" borderId="12" xfId="0" applyNumberFormat="1" applyFont="1" applyFill="1" applyBorder="1" applyAlignment="1" applyProtection="1">
      <alignment/>
      <protection/>
    </xf>
    <xf numFmtId="3" fontId="5" fillId="35" borderId="18" xfId="0" applyNumberFormat="1" applyFont="1" applyFill="1" applyBorder="1" applyAlignment="1" applyProtection="1">
      <alignment/>
      <protection hidden="1"/>
    </xf>
    <xf numFmtId="3" fontId="6" fillId="35" borderId="0" xfId="0" applyNumberFormat="1" applyFont="1" applyFill="1" applyAlignment="1" applyProtection="1">
      <alignment horizontal="center"/>
      <protection/>
    </xf>
    <xf numFmtId="3" fontId="9" fillId="35" borderId="0" xfId="0" applyNumberFormat="1" applyFont="1" applyFill="1" applyBorder="1" applyAlignment="1" applyProtection="1">
      <alignment/>
      <protection/>
    </xf>
    <xf numFmtId="188" fontId="11" fillId="35" borderId="15" xfId="0" applyFont="1" applyFill="1" applyBorder="1" applyAlignment="1" applyProtection="1" quotePrefix="1">
      <alignment horizontal="center"/>
      <protection/>
    </xf>
    <xf numFmtId="3" fontId="6" fillId="35" borderId="14" xfId="0" applyNumberFormat="1" applyFont="1" applyFill="1" applyBorder="1" applyAlignment="1" applyProtection="1">
      <alignment/>
      <protection locked="0"/>
    </xf>
    <xf numFmtId="188" fontId="11" fillId="35" borderId="11" xfId="0" applyFont="1" applyFill="1" applyBorder="1" applyAlignment="1" applyProtection="1">
      <alignment horizontal="center"/>
      <protection/>
    </xf>
    <xf numFmtId="188" fontId="12" fillId="35" borderId="0" xfId="0" applyFont="1" applyFill="1" applyAlignment="1" applyProtection="1">
      <alignment horizontal="left"/>
      <protection/>
    </xf>
    <xf numFmtId="188" fontId="5" fillId="35" borderId="0" xfId="0" applyFont="1" applyFill="1" applyAlignment="1">
      <alignment/>
    </xf>
    <xf numFmtId="188" fontId="11" fillId="35" borderId="13" xfId="0" applyFont="1" applyFill="1" applyBorder="1" applyAlignment="1" applyProtection="1">
      <alignment/>
      <protection locked="0"/>
    </xf>
    <xf numFmtId="3" fontId="5" fillId="35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3" fontId="5" fillId="35" borderId="0" xfId="0" applyNumberFormat="1" applyFont="1" applyFill="1" applyAlignment="1" applyProtection="1">
      <alignment horizontal="right"/>
      <protection/>
    </xf>
    <xf numFmtId="3" fontId="5" fillId="35" borderId="22" xfId="0" applyNumberFormat="1" applyFont="1" applyFill="1" applyBorder="1" applyAlignment="1" applyProtection="1">
      <alignment/>
      <protection hidden="1"/>
    </xf>
    <xf numFmtId="3" fontId="5" fillId="35" borderId="0" xfId="0" applyNumberFormat="1" applyFont="1" applyFill="1" applyAlignment="1" applyProtection="1">
      <alignment horizontal="center"/>
      <protection/>
    </xf>
    <xf numFmtId="3" fontId="5" fillId="35" borderId="0" xfId="0" applyNumberFormat="1" applyFont="1" applyFill="1" applyAlignment="1" applyProtection="1">
      <alignment/>
      <protection/>
    </xf>
    <xf numFmtId="3" fontId="5" fillId="35" borderId="16" xfId="0" applyNumberFormat="1" applyFont="1" applyFill="1" applyBorder="1" applyAlignment="1" applyProtection="1">
      <alignment/>
      <protection hidden="1"/>
    </xf>
    <xf numFmtId="3" fontId="5" fillId="35" borderId="21" xfId="0" applyNumberFormat="1" applyFont="1" applyFill="1" applyBorder="1" applyAlignment="1" applyProtection="1">
      <alignment/>
      <protection hidden="1"/>
    </xf>
    <xf numFmtId="4" fontId="21" fillId="33" borderId="0" xfId="0" applyNumberFormat="1" applyFont="1" applyFill="1" applyAlignment="1">
      <alignment/>
    </xf>
    <xf numFmtId="188" fontId="0" fillId="33" borderId="0" xfId="0" applyFont="1" applyFill="1" applyBorder="1" applyAlignment="1">
      <alignment/>
    </xf>
    <xf numFmtId="4" fontId="0" fillId="33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>
      <alignment/>
    </xf>
    <xf numFmtId="188" fontId="23" fillId="33" borderId="0" xfId="0" applyFont="1" applyFill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4" fontId="24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top"/>
      <protection/>
    </xf>
    <xf numFmtId="3" fontId="1" fillId="0" borderId="0" xfId="0" applyNumberFormat="1" applyFont="1" applyBorder="1" applyAlignment="1" applyProtection="1">
      <alignment horizontal="center" vertical="top"/>
      <protection/>
    </xf>
    <xf numFmtId="4" fontId="24" fillId="0" borderId="0" xfId="0" applyNumberFormat="1" applyFont="1" applyAlignment="1" applyProtection="1">
      <alignment horizontal="center" vertical="top"/>
      <protection/>
    </xf>
    <xf numFmtId="188" fontId="4" fillId="0" borderId="0" xfId="0" applyFont="1" applyAlignment="1">
      <alignment horizontal="right"/>
    </xf>
    <xf numFmtId="199" fontId="25" fillId="0" borderId="0" xfId="0" applyNumberFormat="1" applyFont="1" applyAlignment="1" applyProtection="1">
      <alignment horizontal="center"/>
      <protection locked="0"/>
    </xf>
    <xf numFmtId="199" fontId="24" fillId="0" borderId="0" xfId="0" applyNumberFormat="1" applyFont="1" applyBorder="1" applyAlignment="1" applyProtection="1">
      <alignment/>
      <protection/>
    </xf>
    <xf numFmtId="199" fontId="24" fillId="0" borderId="0" xfId="0" applyNumberFormat="1" applyFont="1" applyAlignment="1" applyProtection="1">
      <alignment horizontal="center"/>
      <protection/>
    </xf>
    <xf numFmtId="199" fontId="5" fillId="0" borderId="0" xfId="0" applyNumberFormat="1" applyFont="1" applyBorder="1" applyAlignment="1" applyProtection="1">
      <alignment/>
      <protection/>
    </xf>
    <xf numFmtId="199" fontId="5" fillId="0" borderId="0" xfId="0" applyNumberFormat="1" applyFont="1" applyAlignment="1" applyProtection="1">
      <alignment horizontal="center"/>
      <protection/>
    </xf>
    <xf numFmtId="4" fontId="6" fillId="0" borderId="22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center"/>
      <protection/>
    </xf>
    <xf numFmtId="4" fontId="5" fillId="0" borderId="0" xfId="0" applyNumberFormat="1" applyFont="1" applyAlignment="1" applyProtection="1">
      <alignment horizontal="center"/>
      <protection/>
    </xf>
    <xf numFmtId="3" fontId="5" fillId="0" borderId="23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3" fontId="5" fillId="34" borderId="23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188" fontId="8" fillId="0" borderId="0" xfId="0" applyFont="1" applyFill="1" applyAlignment="1" applyProtection="1">
      <alignment horizontal="left"/>
      <protection/>
    </xf>
    <xf numFmtId="188" fontId="4" fillId="0" borderId="0" xfId="0" applyFont="1" applyFill="1" applyAlignment="1">
      <alignment/>
    </xf>
    <xf numFmtId="188" fontId="11" fillId="0" borderId="0" xfId="0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188" fontId="12" fillId="0" borderId="0" xfId="0" applyFont="1" applyFill="1" applyAlignment="1" applyProtection="1">
      <alignment horizontal="left"/>
      <protection/>
    </xf>
    <xf numFmtId="3" fontId="5" fillId="0" borderId="24" xfId="0" applyNumberFormat="1" applyFont="1" applyFill="1" applyBorder="1" applyAlignment="1" applyProtection="1">
      <alignment/>
      <protection/>
    </xf>
    <xf numFmtId="0" fontId="11" fillId="0" borderId="25" xfId="0" applyNumberFormat="1" applyFont="1" applyFill="1" applyBorder="1" applyAlignment="1" applyProtection="1">
      <alignment horizontal="left"/>
      <protection locked="0"/>
    </xf>
    <xf numFmtId="188" fontId="0" fillId="33" borderId="0" xfId="0" applyFont="1" applyFill="1" applyAlignment="1" applyProtection="1">
      <alignment/>
      <protection hidden="1"/>
    </xf>
    <xf numFmtId="4" fontId="0" fillId="33" borderId="0" xfId="0" applyNumberFormat="1" applyFont="1" applyFill="1" applyAlignment="1" applyProtection="1">
      <alignment/>
      <protection hidden="1"/>
    </xf>
    <xf numFmtId="4" fontId="26" fillId="33" borderId="0" xfId="0" applyNumberFormat="1" applyFont="1" applyFill="1" applyAlignment="1">
      <alignment/>
    </xf>
    <xf numFmtId="3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3" fontId="14" fillId="34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 horizontal="center" vertical="top"/>
      <protection hidden="1"/>
    </xf>
    <xf numFmtId="188" fontId="4" fillId="34" borderId="0" xfId="0" applyFont="1" applyFill="1" applyAlignment="1">
      <alignment/>
    </xf>
    <xf numFmtId="188" fontId="4" fillId="34" borderId="0" xfId="0" applyFont="1" applyFill="1" applyAlignment="1" applyProtection="1">
      <alignment/>
      <protection hidden="1"/>
    </xf>
    <xf numFmtId="199" fontId="5" fillId="0" borderId="0" xfId="0" applyNumberFormat="1" applyFont="1" applyAlignment="1" applyProtection="1">
      <alignment horizontal="center"/>
      <protection hidden="1"/>
    </xf>
    <xf numFmtId="188" fontId="12" fillId="34" borderId="0" xfId="0" applyFont="1" applyFill="1" applyAlignment="1">
      <alignment/>
    </xf>
    <xf numFmtId="3" fontId="27" fillId="35" borderId="0" xfId="0" applyNumberFormat="1" applyFont="1" applyFill="1" applyAlignment="1" applyProtection="1">
      <alignment horizontal="center"/>
      <protection hidden="1"/>
    </xf>
    <xf numFmtId="188" fontId="28" fillId="35" borderId="0" xfId="0" applyFont="1" applyFill="1" applyAlignment="1" applyProtection="1">
      <alignment/>
      <protection hidden="1"/>
    </xf>
    <xf numFmtId="188" fontId="29" fillId="35" borderId="0" xfId="0" applyFont="1" applyFill="1" applyAlignment="1">
      <alignment/>
    </xf>
    <xf numFmtId="188" fontId="0" fillId="35" borderId="0" xfId="0" applyFont="1" applyFill="1" applyAlignment="1" applyProtection="1">
      <alignment/>
      <protection hidden="1"/>
    </xf>
    <xf numFmtId="4" fontId="5" fillId="35" borderId="18" xfId="0" applyNumberFormat="1" applyFont="1" applyFill="1" applyBorder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4" fontId="6" fillId="0" borderId="17" xfId="0" applyNumberFormat="1" applyFont="1" applyFill="1" applyBorder="1" applyAlignment="1" applyProtection="1">
      <alignment horizontal="right"/>
      <protection locked="0"/>
    </xf>
    <xf numFmtId="4" fontId="6" fillId="0" borderId="25" xfId="0" applyNumberFormat="1" applyFont="1" applyFill="1" applyBorder="1" applyAlignment="1" applyProtection="1">
      <alignment horizontal="right"/>
      <protection locked="0"/>
    </xf>
    <xf numFmtId="4" fontId="6" fillId="0" borderId="26" xfId="0" applyNumberFormat="1" applyFont="1" applyFill="1" applyBorder="1" applyAlignment="1" applyProtection="1">
      <alignment horizontal="right"/>
      <protection locked="0"/>
    </xf>
    <xf numFmtId="3" fontId="5" fillId="35" borderId="0" xfId="0" applyNumberFormat="1" applyFont="1" applyFill="1" applyAlignment="1" applyProtection="1">
      <alignment/>
      <protection hidden="1"/>
    </xf>
    <xf numFmtId="188" fontId="4" fillId="35" borderId="0" xfId="0" applyFont="1" applyFill="1" applyAlignment="1" applyProtection="1">
      <alignment/>
      <protection hidden="1"/>
    </xf>
    <xf numFmtId="4" fontId="5" fillId="35" borderId="0" xfId="0" applyNumberFormat="1" applyFont="1" applyFill="1" applyAlignment="1" applyProtection="1">
      <alignment/>
      <protection hidden="1"/>
    </xf>
    <xf numFmtId="188" fontId="12" fillId="35" borderId="0" xfId="0" applyFont="1" applyFill="1" applyAlignment="1">
      <alignment/>
    </xf>
    <xf numFmtId="188" fontId="10" fillId="35" borderId="0" xfId="0" applyFont="1" applyFill="1" applyAlignment="1" applyProtection="1">
      <alignment/>
      <protection locked="0"/>
    </xf>
    <xf numFmtId="188" fontId="30" fillId="33" borderId="0" xfId="0" applyFont="1" applyFill="1" applyAlignment="1" applyProtection="1">
      <alignment/>
      <protection hidden="1"/>
    </xf>
    <xf numFmtId="0" fontId="11" fillId="0" borderId="12" xfId="0" applyNumberFormat="1" applyFont="1" applyBorder="1" applyAlignment="1" applyProtection="1">
      <alignment horizontal="left"/>
      <protection locked="0"/>
    </xf>
    <xf numFmtId="1" fontId="5" fillId="0" borderId="11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 quotePrefix="1">
      <alignment/>
    </xf>
    <xf numFmtId="49" fontId="5" fillId="0" borderId="10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30" xfId="0" applyNumberFormat="1" applyFont="1" applyFill="1" applyBorder="1" applyAlignment="1">
      <alignment/>
    </xf>
    <xf numFmtId="3" fontId="5" fillId="0" borderId="31" xfId="0" applyNumberFormat="1" applyFont="1" applyBorder="1" applyAlignment="1" applyProtection="1">
      <alignment/>
      <protection hidden="1"/>
    </xf>
    <xf numFmtId="49" fontId="5" fillId="0" borderId="32" xfId="0" applyNumberFormat="1" applyFont="1" applyFill="1" applyBorder="1" applyAlignment="1">
      <alignment/>
    </xf>
    <xf numFmtId="3" fontId="5" fillId="0" borderId="33" xfId="0" applyNumberFormat="1" applyFont="1" applyBorder="1" applyAlignment="1" applyProtection="1">
      <alignment/>
      <protection hidden="1"/>
    </xf>
    <xf numFmtId="1" fontId="5" fillId="35" borderId="11" xfId="0" applyNumberFormat="1" applyFont="1" applyFill="1" applyBorder="1" applyAlignment="1" applyProtection="1">
      <alignment horizontal="left"/>
      <protection/>
    </xf>
    <xf numFmtId="49" fontId="5" fillId="35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 quotePrefix="1">
      <alignment/>
    </xf>
    <xf numFmtId="49" fontId="5" fillId="35" borderId="10" xfId="0" applyNumberFormat="1" applyFont="1" applyFill="1" applyBorder="1" applyAlignment="1">
      <alignment/>
    </xf>
    <xf numFmtId="49" fontId="5" fillId="35" borderId="27" xfId="0" applyNumberFormat="1" applyFont="1" applyFill="1" applyBorder="1" applyAlignment="1">
      <alignment/>
    </xf>
    <xf numFmtId="49" fontId="5" fillId="35" borderId="28" xfId="0" applyNumberFormat="1" applyFont="1" applyFill="1" applyBorder="1" applyAlignment="1">
      <alignment/>
    </xf>
    <xf numFmtId="49" fontId="5" fillId="35" borderId="29" xfId="0" applyNumberFormat="1" applyFont="1" applyFill="1" applyBorder="1" applyAlignment="1">
      <alignment/>
    </xf>
    <xf numFmtId="49" fontId="5" fillId="35" borderId="28" xfId="0" applyNumberFormat="1" applyFont="1" applyFill="1" applyBorder="1" applyAlignment="1">
      <alignment/>
    </xf>
    <xf numFmtId="49" fontId="5" fillId="35" borderId="30" xfId="0" applyNumberFormat="1" applyFont="1" applyFill="1" applyBorder="1" applyAlignment="1">
      <alignment/>
    </xf>
    <xf numFmtId="0" fontId="11" fillId="35" borderId="12" xfId="0" applyNumberFormat="1" applyFont="1" applyFill="1" applyBorder="1" applyAlignment="1" applyProtection="1">
      <alignment horizontal="left"/>
      <protection locked="0"/>
    </xf>
    <xf numFmtId="49" fontId="5" fillId="35" borderId="32" xfId="0" applyNumberFormat="1" applyFont="1" applyFill="1" applyBorder="1" applyAlignment="1">
      <alignment/>
    </xf>
    <xf numFmtId="188" fontId="0" fillId="35" borderId="0" xfId="0" applyFont="1" applyFill="1" applyBorder="1" applyAlignment="1" applyProtection="1">
      <alignment/>
      <protection hidden="1"/>
    </xf>
    <xf numFmtId="3" fontId="5" fillId="35" borderId="31" xfId="0" applyNumberFormat="1" applyFont="1" applyFill="1" applyBorder="1" applyAlignment="1" applyProtection="1">
      <alignment/>
      <protection hidden="1"/>
    </xf>
    <xf numFmtId="3" fontId="5" fillId="35" borderId="33" xfId="0" applyNumberFormat="1" applyFont="1" applyFill="1" applyBorder="1" applyAlignment="1" applyProtection="1">
      <alignment/>
      <protection hidden="1"/>
    </xf>
    <xf numFmtId="0" fontId="6" fillId="35" borderId="14" xfId="0" applyNumberFormat="1" applyFont="1" applyFill="1" applyBorder="1" applyAlignment="1" applyProtection="1">
      <alignment/>
      <protection locked="0"/>
    </xf>
    <xf numFmtId="0" fontId="6" fillId="35" borderId="34" xfId="0" applyNumberFormat="1" applyFont="1" applyFill="1" applyBorder="1" applyAlignment="1" applyProtection="1">
      <alignment/>
      <protection locked="0"/>
    </xf>
    <xf numFmtId="3" fontId="5" fillId="35" borderId="35" xfId="0" applyNumberFormat="1" applyFont="1" applyFill="1" applyBorder="1" applyAlignment="1" applyProtection="1">
      <alignment horizontal="right"/>
      <protection locked="0"/>
    </xf>
    <xf numFmtId="200" fontId="6" fillId="35" borderId="12" xfId="0" applyNumberFormat="1" applyFont="1" applyFill="1" applyBorder="1" applyAlignment="1" applyProtection="1">
      <alignment/>
      <protection locked="0"/>
    </xf>
    <xf numFmtId="200" fontId="5" fillId="0" borderId="12" xfId="0" applyNumberFormat="1" applyFont="1" applyBorder="1" applyAlignment="1" applyProtection="1">
      <alignment/>
      <protection/>
    </xf>
    <xf numFmtId="4" fontId="5" fillId="35" borderId="36" xfId="0" applyNumberFormat="1" applyFont="1" applyFill="1" applyBorder="1" applyAlignment="1" applyProtection="1">
      <alignment/>
      <protection hidden="1"/>
    </xf>
    <xf numFmtId="4" fontId="5" fillId="35" borderId="0" xfId="0" applyNumberFormat="1" applyFont="1" applyFill="1" applyBorder="1" applyAlignment="1" applyProtection="1">
      <alignment/>
      <protection hidden="1"/>
    </xf>
    <xf numFmtId="4" fontId="5" fillId="35" borderId="22" xfId="0" applyNumberFormat="1" applyFont="1" applyFill="1" applyBorder="1" applyAlignment="1" applyProtection="1">
      <alignment/>
      <protection hidden="1" locked="0"/>
    </xf>
    <xf numFmtId="4" fontId="5" fillId="35" borderId="21" xfId="0" applyNumberFormat="1" applyFont="1" applyFill="1" applyBorder="1" applyAlignment="1" applyProtection="1">
      <alignment/>
      <protection hidden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6"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 patternType="solid"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lor auto="1"/>
      </font>
      <fill>
        <patternFill patternType="solid">
          <bgColor rgb="FFFFCC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N60"/>
  <sheetViews>
    <sheetView showGridLines="0" showRowColHeaders="0" showZeros="0" showOutlineSymbols="0" zoomScalePageLayoutView="0" workbookViewId="0" topLeftCell="A1">
      <selection activeCell="D23" sqref="D23"/>
    </sheetView>
  </sheetViews>
  <sheetFormatPr defaultColWidth="11.421875" defaultRowHeight="12.75"/>
  <cols>
    <col min="1" max="1" width="8.28125" style="31" customWidth="1"/>
    <col min="2" max="2" width="12.00390625" style="31" customWidth="1"/>
    <col min="3" max="16384" width="11.421875" style="31" customWidth="1"/>
  </cols>
  <sheetData>
    <row r="1" spans="7:14" ht="12.75">
      <c r="G1" s="38"/>
      <c r="H1" s="38"/>
      <c r="I1" s="38"/>
      <c r="J1" s="38"/>
      <c r="K1" s="38"/>
      <c r="L1" s="38"/>
      <c r="M1" s="38"/>
      <c r="N1" s="38"/>
    </row>
    <row r="2" spans="7:14" ht="12.75">
      <c r="G2" s="38"/>
      <c r="H2" s="38"/>
      <c r="I2" s="38"/>
      <c r="J2" s="38"/>
      <c r="K2" s="38"/>
      <c r="L2" s="38"/>
      <c r="M2" s="38"/>
      <c r="N2" s="38"/>
    </row>
    <row r="3" spans="7:14" ht="12.75">
      <c r="G3" s="38"/>
      <c r="H3" s="38"/>
      <c r="I3" s="38"/>
      <c r="J3" s="38"/>
      <c r="K3" s="38"/>
      <c r="L3" s="38"/>
      <c r="M3" s="38"/>
      <c r="N3" s="38"/>
    </row>
    <row r="4" spans="7:14" ht="12.75">
      <c r="G4" s="38"/>
      <c r="H4" s="38"/>
      <c r="I4" s="38"/>
      <c r="J4" s="38"/>
      <c r="K4" s="38"/>
      <c r="L4" s="38"/>
      <c r="M4" s="38"/>
      <c r="N4" s="38"/>
    </row>
    <row r="5" spans="7:14" ht="12.75">
      <c r="G5" s="38"/>
      <c r="H5" s="38"/>
      <c r="I5" s="38"/>
      <c r="J5" s="38"/>
      <c r="K5" s="38"/>
      <c r="L5" s="38"/>
      <c r="M5" s="38"/>
      <c r="N5" s="38"/>
    </row>
    <row r="6" spans="7:14" ht="12.75">
      <c r="G6" s="38"/>
      <c r="H6" s="38"/>
      <c r="I6" s="38"/>
      <c r="J6" s="38"/>
      <c r="K6" s="38"/>
      <c r="L6" s="38"/>
      <c r="M6" s="38"/>
      <c r="N6" s="38"/>
    </row>
    <row r="7" spans="2:14" ht="30">
      <c r="B7" s="48" t="s">
        <v>81</v>
      </c>
      <c r="G7" s="38"/>
      <c r="H7" s="38"/>
      <c r="I7" s="38"/>
      <c r="J7" s="38"/>
      <c r="K7" s="38"/>
      <c r="L7" s="38"/>
      <c r="M7" s="38"/>
      <c r="N7" s="38"/>
    </row>
    <row r="8" spans="7:14" ht="12.75">
      <c r="G8" s="38"/>
      <c r="H8" s="38"/>
      <c r="I8" s="38"/>
      <c r="J8" s="38"/>
      <c r="K8" s="38"/>
      <c r="L8" s="38"/>
      <c r="M8" s="38"/>
      <c r="N8" s="38"/>
    </row>
    <row r="9" spans="7:14" ht="12.75">
      <c r="G9" s="38"/>
      <c r="H9" s="38"/>
      <c r="I9" s="38"/>
      <c r="J9" s="38"/>
      <c r="K9" s="38"/>
      <c r="L9" s="38"/>
      <c r="M9" s="38"/>
      <c r="N9" s="38"/>
    </row>
    <row r="10" spans="7:14" ht="12.75">
      <c r="G10" s="38"/>
      <c r="H10" s="38"/>
      <c r="I10" s="38"/>
      <c r="J10" s="38"/>
      <c r="K10" s="38"/>
      <c r="L10" s="38"/>
      <c r="M10" s="38"/>
      <c r="N10" s="38"/>
    </row>
    <row r="11" spans="7:14" ht="12.75">
      <c r="G11" s="38"/>
      <c r="H11" s="38"/>
      <c r="I11" s="38"/>
      <c r="J11" s="38"/>
      <c r="K11" s="38"/>
      <c r="L11" s="38"/>
      <c r="M11" s="38"/>
      <c r="N11" s="38"/>
    </row>
    <row r="12" spans="7:14" ht="12.75">
      <c r="G12" s="38"/>
      <c r="H12" s="38"/>
      <c r="I12" s="38"/>
      <c r="J12" s="38"/>
      <c r="K12" s="38"/>
      <c r="L12" s="38"/>
      <c r="M12" s="38"/>
      <c r="N12" s="38"/>
    </row>
    <row r="13" spans="2:14" s="36" customFormat="1" ht="18">
      <c r="B13" s="36" t="s">
        <v>65</v>
      </c>
      <c r="C13" s="47" t="s">
        <v>80</v>
      </c>
      <c r="G13" s="38"/>
      <c r="H13" s="38"/>
      <c r="I13" s="38"/>
      <c r="J13" s="38"/>
      <c r="K13" s="38"/>
      <c r="L13" s="38"/>
      <c r="M13" s="38"/>
      <c r="N13" s="38"/>
    </row>
    <row r="14" spans="7:14" ht="12.75">
      <c r="G14" s="38"/>
      <c r="H14" s="38"/>
      <c r="I14" s="38"/>
      <c r="J14" s="38"/>
      <c r="K14" s="38"/>
      <c r="L14" s="38"/>
      <c r="M14" s="38"/>
      <c r="N14" s="38"/>
    </row>
    <row r="15" spans="7:14" ht="12.75">
      <c r="G15" s="38"/>
      <c r="H15" s="38"/>
      <c r="I15" s="38"/>
      <c r="J15" s="38"/>
      <c r="K15" s="38"/>
      <c r="L15" s="38"/>
      <c r="M15" s="38"/>
      <c r="N15" s="38"/>
    </row>
    <row r="16" spans="2:14" ht="20.25">
      <c r="B16" s="45"/>
      <c r="G16" s="38"/>
      <c r="H16" s="38"/>
      <c r="I16" s="38"/>
      <c r="J16" s="38"/>
      <c r="K16" s="38"/>
      <c r="L16" s="38"/>
      <c r="M16" s="38"/>
      <c r="N16" s="38"/>
    </row>
    <row r="17" spans="7:14" ht="12.75">
      <c r="G17" s="38"/>
      <c r="H17" s="38"/>
      <c r="I17" s="38"/>
      <c r="J17" s="38"/>
      <c r="K17" s="38"/>
      <c r="L17" s="38"/>
      <c r="M17" s="38"/>
      <c r="N17" s="38"/>
    </row>
    <row r="18" spans="7:14" ht="12.75">
      <c r="G18" s="38"/>
      <c r="H18" s="38"/>
      <c r="I18" s="38"/>
      <c r="J18" s="38"/>
      <c r="K18" s="38"/>
      <c r="L18" s="38"/>
      <c r="M18" s="38"/>
      <c r="N18" s="38"/>
    </row>
    <row r="19" spans="7:14" ht="12.75">
      <c r="G19" s="38"/>
      <c r="H19" s="38"/>
      <c r="I19" s="38"/>
      <c r="J19" s="38"/>
      <c r="K19" s="38"/>
      <c r="L19" s="38"/>
      <c r="M19" s="38"/>
      <c r="N19" s="38"/>
    </row>
    <row r="20" spans="7:14" ht="12.75">
      <c r="G20" s="38"/>
      <c r="H20" s="38"/>
      <c r="I20" s="38"/>
      <c r="J20" s="38"/>
      <c r="K20" s="38"/>
      <c r="L20" s="38"/>
      <c r="M20" s="38"/>
      <c r="N20" s="38"/>
    </row>
    <row r="21" spans="7:14" ht="12.75">
      <c r="G21" s="38"/>
      <c r="H21" s="38"/>
      <c r="I21" s="38"/>
      <c r="J21" s="38"/>
      <c r="K21" s="38"/>
      <c r="L21" s="38"/>
      <c r="M21" s="38"/>
      <c r="N21" s="38"/>
    </row>
    <row r="22" spans="7:14" ht="12.75">
      <c r="G22" s="38"/>
      <c r="H22" s="38"/>
      <c r="I22" s="38"/>
      <c r="J22" s="38"/>
      <c r="K22" s="38"/>
      <c r="L22" s="38"/>
      <c r="M22" s="38"/>
      <c r="N22" s="38"/>
    </row>
    <row r="23" spans="7:14" ht="12.75">
      <c r="G23" s="38"/>
      <c r="H23" s="38"/>
      <c r="I23" s="38"/>
      <c r="J23" s="38"/>
      <c r="K23" s="38"/>
      <c r="L23" s="38"/>
      <c r="M23" s="38"/>
      <c r="N23" s="38"/>
    </row>
    <row r="24" spans="7:14" ht="12.75">
      <c r="G24" s="38"/>
      <c r="H24" s="38"/>
      <c r="I24" s="38"/>
      <c r="J24" s="38"/>
      <c r="K24" s="38"/>
      <c r="L24" s="38"/>
      <c r="M24" s="38"/>
      <c r="N24" s="38"/>
    </row>
    <row r="25" spans="7:14" ht="12.75">
      <c r="G25" s="38"/>
      <c r="H25" s="38"/>
      <c r="I25" s="38"/>
      <c r="J25" s="38"/>
      <c r="K25" s="38"/>
      <c r="L25" s="38"/>
      <c r="M25" s="38"/>
      <c r="N25" s="38"/>
    </row>
    <row r="26" spans="7:14" ht="12.75">
      <c r="G26" s="38"/>
      <c r="H26" s="38"/>
      <c r="I26" s="38"/>
      <c r="J26" s="38"/>
      <c r="K26" s="38"/>
      <c r="L26" s="38"/>
      <c r="M26" s="38"/>
      <c r="N26" s="38"/>
    </row>
    <row r="27" spans="7:14" ht="12.75">
      <c r="G27" s="38"/>
      <c r="H27" s="38"/>
      <c r="I27" s="38"/>
      <c r="J27" s="38"/>
      <c r="K27" s="38"/>
      <c r="L27" s="38"/>
      <c r="M27" s="38"/>
      <c r="N27" s="38"/>
    </row>
    <row r="28" spans="7:14" ht="12.75">
      <c r="G28" s="38"/>
      <c r="H28" s="38"/>
      <c r="I28" s="38"/>
      <c r="J28" s="38"/>
      <c r="K28" s="38"/>
      <c r="L28" s="38"/>
      <c r="M28" s="38"/>
      <c r="N28" s="38"/>
    </row>
    <row r="29" spans="7:14" ht="12.75">
      <c r="G29" s="38"/>
      <c r="H29" s="38"/>
      <c r="I29" s="38"/>
      <c r="J29" s="38"/>
      <c r="K29" s="38"/>
      <c r="L29" s="38"/>
      <c r="M29" s="38"/>
      <c r="N29" s="38"/>
    </row>
    <row r="30" spans="7:14" ht="12.75">
      <c r="G30" s="38"/>
      <c r="H30" s="38"/>
      <c r="I30" s="38"/>
      <c r="J30" s="38"/>
      <c r="K30" s="38"/>
      <c r="L30" s="38"/>
      <c r="M30" s="38"/>
      <c r="N30" s="38"/>
    </row>
    <row r="31" spans="2:14" ht="15">
      <c r="B31" s="37"/>
      <c r="G31" s="38"/>
      <c r="H31" s="38"/>
      <c r="I31" s="38"/>
      <c r="J31" s="38"/>
      <c r="K31" s="38"/>
      <c r="L31" s="38"/>
      <c r="M31" s="38"/>
      <c r="N31" s="38"/>
    </row>
    <row r="32" spans="2:14" ht="15">
      <c r="B32" s="37"/>
      <c r="G32" s="38"/>
      <c r="H32" s="38"/>
      <c r="I32" s="38"/>
      <c r="J32" s="38"/>
      <c r="K32" s="38"/>
      <c r="L32" s="38"/>
      <c r="M32" s="38"/>
      <c r="N32" s="38"/>
    </row>
    <row r="33" spans="2:14" ht="15">
      <c r="B33" s="37" t="s">
        <v>66</v>
      </c>
      <c r="C33" s="46">
        <v>43313</v>
      </c>
      <c r="G33" s="38"/>
      <c r="H33" s="38"/>
      <c r="I33" s="38"/>
      <c r="J33" s="38"/>
      <c r="K33" s="38"/>
      <c r="L33" s="38"/>
      <c r="M33" s="38"/>
      <c r="N33" s="38"/>
    </row>
    <row r="34" spans="7:14" ht="12.75">
      <c r="G34" s="38"/>
      <c r="H34" s="38"/>
      <c r="I34" s="38"/>
      <c r="J34" s="38"/>
      <c r="K34" s="38"/>
      <c r="L34" s="38"/>
      <c r="M34" s="38"/>
      <c r="N34" s="38"/>
    </row>
    <row r="35" spans="7:14" ht="12.75">
      <c r="G35" s="38"/>
      <c r="H35" s="38"/>
      <c r="I35" s="38"/>
      <c r="J35" s="38"/>
      <c r="K35" s="38"/>
      <c r="L35" s="38"/>
      <c r="M35" s="38"/>
      <c r="N35" s="38"/>
    </row>
    <row r="36" spans="7:14" ht="12.75">
      <c r="G36" s="38"/>
      <c r="H36" s="38"/>
      <c r="I36" s="38"/>
      <c r="J36" s="38"/>
      <c r="K36" s="38"/>
      <c r="L36" s="38"/>
      <c r="M36" s="38"/>
      <c r="N36" s="38"/>
    </row>
    <row r="37" spans="7:14" ht="12.75">
      <c r="G37" s="38"/>
      <c r="H37" s="38"/>
      <c r="I37" s="38"/>
      <c r="J37" s="38"/>
      <c r="K37" s="38"/>
      <c r="L37" s="38"/>
      <c r="M37" s="38"/>
      <c r="N37" s="38"/>
    </row>
    <row r="38" spans="7:14" ht="12.75">
      <c r="G38" s="38"/>
      <c r="H38" s="38"/>
      <c r="I38" s="38"/>
      <c r="J38" s="38"/>
      <c r="K38" s="38"/>
      <c r="L38" s="38"/>
      <c r="M38" s="38"/>
      <c r="N38" s="38"/>
    </row>
    <row r="39" spans="7:14" ht="12.75">
      <c r="G39" s="38"/>
      <c r="H39" s="38"/>
      <c r="I39" s="38"/>
      <c r="J39" s="38"/>
      <c r="K39" s="38"/>
      <c r="L39" s="38"/>
      <c r="M39" s="38"/>
      <c r="N39" s="38"/>
    </row>
    <row r="40" spans="7:14" ht="12.75">
      <c r="G40" s="38"/>
      <c r="H40" s="38"/>
      <c r="I40" s="38"/>
      <c r="J40" s="38"/>
      <c r="K40" s="38"/>
      <c r="L40" s="38"/>
      <c r="M40" s="38"/>
      <c r="N40" s="38"/>
    </row>
    <row r="41" spans="7:14" ht="12.75">
      <c r="G41" s="38"/>
      <c r="H41" s="38"/>
      <c r="I41" s="38"/>
      <c r="J41" s="38"/>
      <c r="K41" s="38"/>
      <c r="L41" s="38"/>
      <c r="M41" s="38"/>
      <c r="N41" s="38"/>
    </row>
    <row r="42" spans="1:14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/>
  <printOptions/>
  <pageMargins left="1.7322834645669292" right="0.7874015748031497" top="1.968503937007874" bottom="0.984251968503937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E12"/>
  <sheetViews>
    <sheetView showGridLines="0" showRowColHeaders="0" zoomScalePageLayoutView="0" workbookViewId="0" topLeftCell="A1">
      <selection activeCell="C12" sqref="C12"/>
    </sheetView>
  </sheetViews>
  <sheetFormatPr defaultColWidth="11.421875" defaultRowHeight="12.75"/>
  <cols>
    <col min="1" max="1" width="18.421875" style="0" customWidth="1"/>
    <col min="2" max="2" width="6.421875" style="0" customWidth="1"/>
    <col min="3" max="3" width="7.00390625" style="0" customWidth="1"/>
    <col min="4" max="4" width="5.140625" style="0" customWidth="1"/>
  </cols>
  <sheetData>
    <row r="2" spans="1:5" ht="12.75">
      <c r="A2" t="s">
        <v>84</v>
      </c>
      <c r="C2" s="56">
        <v>25</v>
      </c>
      <c r="D2" t="s">
        <v>63</v>
      </c>
      <c r="E2" s="57">
        <f>1+(MVAsats/100)</f>
        <v>1.25</v>
      </c>
    </row>
    <row r="4" spans="1:4" ht="12.75">
      <c r="A4" t="s">
        <v>85</v>
      </c>
      <c r="C4" s="56">
        <v>26</v>
      </c>
      <c r="D4" t="s">
        <v>63</v>
      </c>
    </row>
    <row r="7" spans="1:3" ht="12.75">
      <c r="A7" s="54" t="s">
        <v>91</v>
      </c>
      <c r="B7" s="54"/>
      <c r="C7" s="54" t="s">
        <v>92</v>
      </c>
    </row>
    <row r="8" spans="1:3" ht="12.75">
      <c r="A8" s="54" t="s">
        <v>86</v>
      </c>
      <c r="B8" s="54"/>
      <c r="C8" s="55">
        <v>0.93</v>
      </c>
    </row>
    <row r="9" spans="1:3" ht="12.75">
      <c r="A9" s="54" t="s">
        <v>87</v>
      </c>
      <c r="B9" s="54"/>
      <c r="C9" s="55">
        <v>1.3</v>
      </c>
    </row>
    <row r="10" spans="1:3" ht="12.75">
      <c r="A10" s="54" t="s">
        <v>88</v>
      </c>
      <c r="B10" s="54"/>
      <c r="C10" s="55">
        <v>8.5</v>
      </c>
    </row>
    <row r="11" spans="1:3" ht="12.75">
      <c r="A11" s="54" t="s">
        <v>89</v>
      </c>
      <c r="B11" s="54"/>
      <c r="C11" s="55">
        <v>10.82</v>
      </c>
    </row>
    <row r="12" spans="1:3" ht="12.75">
      <c r="A12" s="54" t="s">
        <v>90</v>
      </c>
      <c r="B12" s="54"/>
      <c r="C12" s="55">
        <v>9.67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79"/>
  <sheetViews>
    <sheetView showGridLines="0" showRowColHeaders="0"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F9" sqref="F9:F39"/>
    </sheetView>
  </sheetViews>
  <sheetFormatPr defaultColWidth="9.7109375" defaultRowHeight="12.75"/>
  <cols>
    <col min="1" max="1" width="6.28125" style="6" customWidth="1"/>
    <col min="2" max="2" width="27.140625" style="1" customWidth="1"/>
    <col min="3" max="3" width="18.7109375" style="8" customWidth="1"/>
    <col min="4" max="4" width="6.7109375" style="20" customWidth="1"/>
    <col min="5" max="5" width="4.421875" style="26" bestFit="1" customWidth="1"/>
    <col min="6" max="6" width="7.7109375" style="20" customWidth="1"/>
    <col min="7" max="7" width="8.421875" style="19" customWidth="1"/>
    <col min="8" max="8" width="2.7109375" style="22" customWidth="1"/>
    <col min="9" max="9" width="6.7109375" style="20" customWidth="1"/>
    <col min="10" max="11" width="1.7109375" style="32" customWidth="1"/>
    <col min="12" max="12" width="8.28125" style="20" customWidth="1"/>
    <col min="13" max="13" width="1.7109375" style="39" customWidth="1"/>
    <col min="14" max="16384" width="9.7109375" style="39" customWidth="1"/>
  </cols>
  <sheetData>
    <row r="1" spans="1:19" ht="18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" customFormat="1" ht="10.5" customHeight="1">
      <c r="A3" s="38"/>
      <c r="B3" s="38"/>
      <c r="C3" s="38"/>
      <c r="D3" s="12" t="s">
        <v>59</v>
      </c>
      <c r="E3" s="27" t="s">
        <v>60</v>
      </c>
      <c r="F3" s="12" t="s">
        <v>61</v>
      </c>
      <c r="G3" s="12" t="s">
        <v>62</v>
      </c>
      <c r="H3" s="13" t="s">
        <v>63</v>
      </c>
      <c r="I3" s="12" t="s">
        <v>64</v>
      </c>
      <c r="J3" s="23"/>
      <c r="K3" s="23"/>
      <c r="L3" s="12" t="s">
        <v>83</v>
      </c>
      <c r="M3" s="18"/>
      <c r="N3" s="38"/>
      <c r="O3" s="38"/>
      <c r="P3" s="38"/>
      <c r="Q3" s="38"/>
      <c r="R3" s="38"/>
      <c r="S3" s="38"/>
    </row>
    <row r="4" spans="1:19" ht="0.75" customHeight="1" hidden="1">
      <c r="A4" s="24" t="s">
        <v>68</v>
      </c>
      <c r="B4" s="1" t="s">
        <v>68</v>
      </c>
      <c r="C4" s="8" t="s">
        <v>68</v>
      </c>
      <c r="D4" s="20" t="s">
        <v>68</v>
      </c>
      <c r="F4" s="20" t="s">
        <v>68</v>
      </c>
      <c r="G4" s="19" t="s">
        <v>68</v>
      </c>
      <c r="H4" s="22" t="s">
        <v>68</v>
      </c>
      <c r="I4" s="20" t="s">
        <v>68</v>
      </c>
      <c r="J4" s="23"/>
      <c r="K4" s="23"/>
      <c r="L4" s="20" t="s">
        <v>68</v>
      </c>
      <c r="N4" s="44"/>
      <c r="O4" s="44"/>
      <c r="P4" s="44"/>
      <c r="Q4" s="44"/>
      <c r="R4" s="44"/>
      <c r="S4" s="44"/>
    </row>
    <row r="5" spans="1:19" s="1" customFormat="1" ht="0.75" customHeight="1">
      <c r="A5" s="6"/>
      <c r="B5" s="3"/>
      <c r="C5" s="10"/>
      <c r="D5" s="21"/>
      <c r="E5" s="30"/>
      <c r="F5" s="21"/>
      <c r="G5" s="18"/>
      <c r="H5" s="16"/>
      <c r="I5" s="19"/>
      <c r="J5" s="23"/>
      <c r="K5" s="23"/>
      <c r="L5" s="21"/>
      <c r="M5" s="40"/>
      <c r="N5" s="44"/>
      <c r="O5" s="44"/>
      <c r="P5" s="44"/>
      <c r="Q5" s="44"/>
      <c r="R5" s="44"/>
      <c r="S5" s="44"/>
    </row>
    <row r="6" spans="1:19" s="1" customFormat="1" ht="0.75" customHeight="1">
      <c r="A6" s="6"/>
      <c r="B6" s="3"/>
      <c r="C6" s="10"/>
      <c r="D6" s="21"/>
      <c r="E6" s="30"/>
      <c r="F6" s="21"/>
      <c r="G6" s="18"/>
      <c r="H6" s="16"/>
      <c r="I6" s="19"/>
      <c r="J6" s="23"/>
      <c r="K6" s="23"/>
      <c r="L6" s="21"/>
      <c r="M6" s="40"/>
      <c r="N6" s="44"/>
      <c r="O6" s="44"/>
      <c r="P6" s="44"/>
      <c r="Q6" s="44"/>
      <c r="R6" s="44"/>
      <c r="S6" s="44"/>
    </row>
    <row r="7" spans="1:19" s="1" customFormat="1" ht="24.75" customHeight="1">
      <c r="A7" s="5" t="s">
        <v>67</v>
      </c>
      <c r="C7" s="10"/>
      <c r="D7" s="41" t="s">
        <v>59</v>
      </c>
      <c r="E7" s="42" t="s">
        <v>60</v>
      </c>
      <c r="F7" s="41" t="s">
        <v>61</v>
      </c>
      <c r="G7" s="41" t="s">
        <v>62</v>
      </c>
      <c r="H7" s="41" t="s">
        <v>63</v>
      </c>
      <c r="I7" s="43" t="s">
        <v>64</v>
      </c>
      <c r="J7" s="23"/>
      <c r="K7" s="23"/>
      <c r="L7" s="41" t="s">
        <v>83</v>
      </c>
      <c r="M7" s="40"/>
      <c r="N7" s="44"/>
      <c r="O7" s="44"/>
      <c r="P7" s="44"/>
      <c r="Q7" s="44"/>
      <c r="R7" s="44"/>
      <c r="S7" s="44"/>
    </row>
    <row r="8" spans="1:19" s="1" customFormat="1" ht="12.75">
      <c r="A8" s="169" t="s">
        <v>94</v>
      </c>
      <c r="B8" s="170" t="s">
        <v>93</v>
      </c>
      <c r="C8" s="9"/>
      <c r="D8" s="29"/>
      <c r="E8" s="52"/>
      <c r="F8" s="33"/>
      <c r="G8" s="64">
        <f>IF(X=0,(IF(Me=0,Sa,Me*Sa)),(IF(Me=0,Sa*X,Me*X*Sa)))</f>
        <v>0</v>
      </c>
      <c r="H8" s="15">
        <f>IF(G8,sos,0)</f>
        <v>0</v>
      </c>
      <c r="I8" s="49">
        <f>IF(Prosent&lt;&gt;0,(Sum*Prosent)/100,0)</f>
        <v>0</v>
      </c>
      <c r="J8" s="18"/>
      <c r="K8" s="51"/>
      <c r="L8" s="60">
        <f>IF(FMVA&lt;&gt;"",(IF(X=mva,(Sum/mva)*MVAsats%,Sum*MVAsats%)),"")</f>
      </c>
      <c r="M8" s="40"/>
      <c r="N8" s="44"/>
      <c r="O8" s="44"/>
      <c r="P8" s="44"/>
      <c r="Q8" s="167">
        <f>G8</f>
        <v>0</v>
      </c>
      <c r="R8" s="44"/>
      <c r="S8" s="44"/>
    </row>
    <row r="9" spans="1:19" s="1" customFormat="1" ht="12.75">
      <c r="A9" s="169" t="s">
        <v>110</v>
      </c>
      <c r="B9" s="170" t="s">
        <v>111</v>
      </c>
      <c r="C9" s="9"/>
      <c r="D9" s="29"/>
      <c r="E9" s="52"/>
      <c r="F9" s="33"/>
      <c r="G9" s="61">
        <f>IF(X=0,(IF(Me=0,Sa,Me*Sa)),(IF(Me=0,Sa*X,Me*X*Sa)))</f>
        <v>0</v>
      </c>
      <c r="H9" s="15">
        <f>IF(G9,sos,0)</f>
        <v>0</v>
      </c>
      <c r="I9" s="59">
        <f>IF(H9&lt;&gt;0,(G9*H9)/100,0)</f>
        <v>0</v>
      </c>
      <c r="J9" s="23"/>
      <c r="K9" s="51"/>
      <c r="L9" s="60">
        <f>IF(FMVA&lt;&gt;"",(IF(X=mva,(Sum/mva)*MVAsats%,Sum*MVAsats%)),"")</f>
      </c>
      <c r="M9" s="40"/>
      <c r="N9" s="44"/>
      <c r="O9" s="167">
        <f>G9</f>
        <v>0</v>
      </c>
      <c r="P9" s="44"/>
      <c r="Q9" s="167">
        <f>G9</f>
        <v>0</v>
      </c>
      <c r="R9" s="44"/>
      <c r="S9" s="44"/>
    </row>
    <row r="10" spans="1:19" s="1" customFormat="1" ht="12.75">
      <c r="A10" s="169" t="s">
        <v>1</v>
      </c>
      <c r="B10" s="171" t="s">
        <v>2</v>
      </c>
      <c r="C10" s="9"/>
      <c r="D10" s="29"/>
      <c r="E10" s="52"/>
      <c r="F10" s="33"/>
      <c r="G10" s="61">
        <f>IF(X=0,(IF(Me=0,Sa,Me*Sa)),(IF(Me=0,Sa*X,Me*X*Sa)))</f>
        <v>0</v>
      </c>
      <c r="H10" s="15">
        <f>IF(G10,sos,0)</f>
        <v>0</v>
      </c>
      <c r="I10" s="59">
        <f>IF(H10&lt;&gt;0,(G10*H10)/100,0)</f>
        <v>0</v>
      </c>
      <c r="J10" s="23"/>
      <c r="K10" s="51"/>
      <c r="L10" s="60">
        <f>IF(FMVA&lt;&gt;"",(IF(X=mva,(Sum/mva)*MVAsats%,Sum*MVAsats%)),"")</f>
      </c>
      <c r="M10" s="40"/>
      <c r="N10" s="44"/>
      <c r="O10" s="167">
        <f aca="true" t="shared" si="0" ref="O10:O31">G10</f>
        <v>0</v>
      </c>
      <c r="P10" s="44"/>
      <c r="Q10" s="167">
        <f aca="true" t="shared" si="1" ref="Q10:Q56">G10</f>
        <v>0</v>
      </c>
      <c r="R10" s="44"/>
      <c r="S10" s="44"/>
    </row>
    <row r="11" spans="1:19" s="1" customFormat="1" ht="12.75">
      <c r="A11" s="169" t="s">
        <v>3</v>
      </c>
      <c r="B11" s="171" t="s">
        <v>4</v>
      </c>
      <c r="C11" s="9"/>
      <c r="D11" s="29"/>
      <c r="E11" s="52"/>
      <c r="F11" s="33"/>
      <c r="G11" s="61">
        <f>IF(X=0,(IF(Me=0,Sa,Me*Sa)),(IF(Me=0,Sa*X,Me*X*Sa)))</f>
        <v>0</v>
      </c>
      <c r="H11" s="15">
        <f>IF(G11,sos,0)</f>
        <v>0</v>
      </c>
      <c r="I11" s="59">
        <f>IF(H11&lt;&gt;0,(G11*H11)/100,0)</f>
        <v>0</v>
      </c>
      <c r="J11" s="23"/>
      <c r="K11" s="51"/>
      <c r="L11" s="60">
        <f>IF(FMVA&lt;&gt;"",(IF(X=mva,(Sum/mva)*MVAsats%,Sum*MVAsats%)),"")</f>
      </c>
      <c r="M11" s="40"/>
      <c r="N11" s="44"/>
      <c r="O11" s="167">
        <f t="shared" si="0"/>
        <v>0</v>
      </c>
      <c r="P11" s="44"/>
      <c r="Q11" s="167">
        <f t="shared" si="1"/>
        <v>0</v>
      </c>
      <c r="R11" s="44"/>
      <c r="S11" s="44"/>
    </row>
    <row r="12" spans="1:19" s="1" customFormat="1" ht="12.75">
      <c r="A12" s="169" t="s">
        <v>5</v>
      </c>
      <c r="B12" s="171" t="s">
        <v>69</v>
      </c>
      <c r="C12" s="9"/>
      <c r="D12" s="28"/>
      <c r="E12" s="28"/>
      <c r="F12" s="34"/>
      <c r="G12" s="62">
        <f>SUM(I8:I11)</f>
        <v>0</v>
      </c>
      <c r="H12" s="16"/>
      <c r="I12" s="17" t="s">
        <v>70</v>
      </c>
      <c r="J12" s="23"/>
      <c r="K12" s="50"/>
      <c r="L12" s="60"/>
      <c r="M12" s="40"/>
      <c r="N12" s="44"/>
      <c r="O12" s="167">
        <f t="shared" si="0"/>
        <v>0</v>
      </c>
      <c r="P12" s="44"/>
      <c r="Q12" s="167">
        <f t="shared" si="1"/>
        <v>0</v>
      </c>
      <c r="R12" s="44"/>
      <c r="S12" s="44"/>
    </row>
    <row r="13" spans="1:19" s="1" customFormat="1" ht="12.75">
      <c r="A13" s="169" t="s">
        <v>152</v>
      </c>
      <c r="B13" s="172" t="s">
        <v>153</v>
      </c>
      <c r="C13" s="9"/>
      <c r="D13" s="29"/>
      <c r="E13" s="52"/>
      <c r="F13" s="35"/>
      <c r="G13" s="62">
        <f aca="true" t="shared" si="2" ref="G13:G64">IF(X=0,(IF(Me=0,Sa,Me*Sa)),(IF(Me=0,Sa*X,Me*X*Sa)))</f>
        <v>0</v>
      </c>
      <c r="H13" s="16"/>
      <c r="I13" s="18"/>
      <c r="J13" s="23"/>
      <c r="K13" s="51"/>
      <c r="L13" s="60">
        <f aca="true" t="shared" si="3" ref="L13:L38">IF(FMVA&lt;&gt;"",(IF(X=mva,(Sum/mva)*MVAsats%,Sum*MVAsats%)),"")</f>
      </c>
      <c r="M13" s="40"/>
      <c r="N13" s="44"/>
      <c r="O13" s="167">
        <f>G13</f>
        <v>0</v>
      </c>
      <c r="P13" s="44"/>
      <c r="Q13" s="167">
        <f>G13</f>
        <v>0</v>
      </c>
      <c r="R13" s="44"/>
      <c r="S13" s="44"/>
    </row>
    <row r="14" spans="1:19" s="1" customFormat="1" ht="12.75">
      <c r="A14" s="169" t="s">
        <v>104</v>
      </c>
      <c r="B14" s="172" t="s">
        <v>107</v>
      </c>
      <c r="C14" s="9"/>
      <c r="D14" s="29"/>
      <c r="E14" s="52"/>
      <c r="F14" s="35"/>
      <c r="G14" s="62">
        <f t="shared" si="2"/>
        <v>0</v>
      </c>
      <c r="H14" s="16"/>
      <c r="I14" s="18"/>
      <c r="J14" s="23"/>
      <c r="K14" s="51"/>
      <c r="L14" s="60">
        <f t="shared" si="3"/>
      </c>
      <c r="M14" s="40"/>
      <c r="N14" s="44"/>
      <c r="O14" s="167">
        <f t="shared" si="0"/>
        <v>0</v>
      </c>
      <c r="P14" s="44"/>
      <c r="Q14" s="167">
        <f t="shared" si="1"/>
        <v>0</v>
      </c>
      <c r="R14" s="44"/>
      <c r="S14" s="44"/>
    </row>
    <row r="15" spans="1:19" s="1" customFormat="1" ht="12.75">
      <c r="A15" s="169" t="s">
        <v>105</v>
      </c>
      <c r="B15" s="172" t="s">
        <v>106</v>
      </c>
      <c r="C15" s="9"/>
      <c r="D15" s="29"/>
      <c r="E15" s="52"/>
      <c r="F15" s="35"/>
      <c r="G15" s="62">
        <f t="shared" si="2"/>
        <v>0</v>
      </c>
      <c r="H15" s="16"/>
      <c r="I15" s="18"/>
      <c r="J15" s="23"/>
      <c r="K15" s="51"/>
      <c r="L15" s="60">
        <f t="shared" si="3"/>
      </c>
      <c r="M15" s="40"/>
      <c r="N15" s="44"/>
      <c r="O15" s="167">
        <f>G15</f>
        <v>0</v>
      </c>
      <c r="P15" s="44"/>
      <c r="Q15" s="167">
        <f>G15</f>
        <v>0</v>
      </c>
      <c r="R15" s="44"/>
      <c r="S15" s="44"/>
    </row>
    <row r="16" spans="1:19" s="1" customFormat="1" ht="12.75">
      <c r="A16" s="169" t="s">
        <v>121</v>
      </c>
      <c r="B16" s="172" t="s">
        <v>122</v>
      </c>
      <c r="C16" s="9"/>
      <c r="D16" s="29"/>
      <c r="E16" s="52"/>
      <c r="F16" s="35"/>
      <c r="G16" s="62">
        <f t="shared" si="2"/>
        <v>0</v>
      </c>
      <c r="H16" s="16"/>
      <c r="I16" s="18"/>
      <c r="J16" s="23"/>
      <c r="K16" s="51"/>
      <c r="L16" s="60">
        <f t="shared" si="3"/>
      </c>
      <c r="M16" s="40"/>
      <c r="N16" s="44"/>
      <c r="O16" s="167"/>
      <c r="P16" s="44"/>
      <c r="Q16" s="167">
        <f t="shared" si="1"/>
        <v>0</v>
      </c>
      <c r="R16" s="44"/>
      <c r="S16" s="44"/>
    </row>
    <row r="17" spans="1:19" s="1" customFormat="1" ht="12.75">
      <c r="A17" s="169" t="s">
        <v>6</v>
      </c>
      <c r="B17" s="171" t="s">
        <v>123</v>
      </c>
      <c r="C17" s="9"/>
      <c r="D17" s="29"/>
      <c r="E17" s="52"/>
      <c r="F17" s="35"/>
      <c r="G17" s="62">
        <f t="shared" si="2"/>
        <v>0</v>
      </c>
      <c r="H17" s="16"/>
      <c r="I17" s="18"/>
      <c r="J17" s="23"/>
      <c r="K17" s="51"/>
      <c r="L17" s="60">
        <f t="shared" si="3"/>
      </c>
      <c r="M17" s="40"/>
      <c r="N17" s="44"/>
      <c r="O17" s="167">
        <f t="shared" si="0"/>
        <v>0</v>
      </c>
      <c r="P17" s="44"/>
      <c r="Q17" s="167">
        <f t="shared" si="1"/>
        <v>0</v>
      </c>
      <c r="R17" s="44"/>
      <c r="S17" s="44"/>
    </row>
    <row r="18" spans="1:19" s="1" customFormat="1" ht="12.75">
      <c r="A18" s="169" t="s">
        <v>7</v>
      </c>
      <c r="B18" s="173" t="s">
        <v>124</v>
      </c>
      <c r="C18" s="9"/>
      <c r="D18" s="29"/>
      <c r="E18" s="52"/>
      <c r="F18" s="35"/>
      <c r="G18" s="62">
        <f t="shared" si="2"/>
        <v>0</v>
      </c>
      <c r="H18" s="16"/>
      <c r="I18" s="18"/>
      <c r="J18" s="23"/>
      <c r="K18" s="51"/>
      <c r="L18" s="60">
        <f t="shared" si="3"/>
      </c>
      <c r="M18" s="40"/>
      <c r="N18" s="44"/>
      <c r="O18" s="167">
        <f>G18</f>
        <v>0</v>
      </c>
      <c r="P18" s="44"/>
      <c r="Q18" s="167">
        <f>G18</f>
        <v>0</v>
      </c>
      <c r="R18" s="44"/>
      <c r="S18" s="44"/>
    </row>
    <row r="19" spans="1:19" s="1" customFormat="1" ht="12.75">
      <c r="A19" s="169" t="s">
        <v>8</v>
      </c>
      <c r="B19" s="174" t="s">
        <v>125</v>
      </c>
      <c r="C19" s="9"/>
      <c r="D19" s="29"/>
      <c r="E19" s="52"/>
      <c r="F19" s="35"/>
      <c r="G19" s="62">
        <f t="shared" si="2"/>
        <v>0</v>
      </c>
      <c r="H19" s="16"/>
      <c r="I19" s="18"/>
      <c r="J19" s="23"/>
      <c r="K19" s="51"/>
      <c r="L19" s="60">
        <f t="shared" si="3"/>
      </c>
      <c r="M19" s="40"/>
      <c r="N19" s="44"/>
      <c r="O19" s="167">
        <f>G19</f>
        <v>0</v>
      </c>
      <c r="P19" s="44"/>
      <c r="Q19" s="167">
        <f>G19</f>
        <v>0</v>
      </c>
      <c r="R19" s="44"/>
      <c r="S19" s="44"/>
    </row>
    <row r="20" spans="1:19" s="1" customFormat="1" ht="12.75">
      <c r="A20" s="169" t="s">
        <v>9</v>
      </c>
      <c r="B20" s="174" t="s">
        <v>126</v>
      </c>
      <c r="C20" s="9"/>
      <c r="D20" s="29"/>
      <c r="E20" s="52"/>
      <c r="F20" s="35"/>
      <c r="G20" s="62">
        <f t="shared" si="2"/>
        <v>0</v>
      </c>
      <c r="H20" s="16"/>
      <c r="I20" s="18"/>
      <c r="J20" s="23"/>
      <c r="K20" s="51"/>
      <c r="L20" s="60">
        <f t="shared" si="3"/>
      </c>
      <c r="M20" s="40"/>
      <c r="N20" s="44"/>
      <c r="O20" s="167">
        <f>G20</f>
        <v>0</v>
      </c>
      <c r="P20" s="44"/>
      <c r="Q20" s="167">
        <f>G20</f>
        <v>0</v>
      </c>
      <c r="R20" s="44"/>
      <c r="S20" s="44"/>
    </row>
    <row r="21" spans="1:19" s="1" customFormat="1" ht="12.75">
      <c r="A21" s="169" t="s">
        <v>11</v>
      </c>
      <c r="B21" s="175" t="s">
        <v>10</v>
      </c>
      <c r="C21" s="9"/>
      <c r="D21" s="29"/>
      <c r="E21" s="52"/>
      <c r="F21" s="35"/>
      <c r="G21" s="62">
        <f t="shared" si="2"/>
        <v>0</v>
      </c>
      <c r="H21" s="16"/>
      <c r="I21" s="18"/>
      <c r="J21" s="23"/>
      <c r="K21" s="51"/>
      <c r="L21" s="60">
        <f t="shared" si="3"/>
      </c>
      <c r="M21" s="40"/>
      <c r="N21" s="44"/>
      <c r="O21" s="167">
        <f t="shared" si="0"/>
        <v>0</v>
      </c>
      <c r="P21" s="44"/>
      <c r="Q21" s="167">
        <f t="shared" si="1"/>
        <v>0</v>
      </c>
      <c r="R21" s="44"/>
      <c r="S21" s="44"/>
    </row>
    <row r="22" spans="1:19" s="1" customFormat="1" ht="12.75">
      <c r="A22" s="169" t="s">
        <v>13</v>
      </c>
      <c r="B22" s="176" t="s">
        <v>12</v>
      </c>
      <c r="C22" s="9"/>
      <c r="D22" s="29"/>
      <c r="E22" s="52"/>
      <c r="F22" s="35"/>
      <c r="G22" s="61">
        <f t="shared" si="2"/>
        <v>0</v>
      </c>
      <c r="H22" s="16"/>
      <c r="I22" s="18"/>
      <c r="J22" s="18"/>
      <c r="K22" s="51"/>
      <c r="L22" s="60">
        <f t="shared" si="3"/>
      </c>
      <c r="M22" s="40"/>
      <c r="N22" s="44"/>
      <c r="O22" s="167">
        <f t="shared" si="0"/>
        <v>0</v>
      </c>
      <c r="P22" s="44"/>
      <c r="Q22" s="167">
        <f t="shared" si="1"/>
        <v>0</v>
      </c>
      <c r="R22" s="44"/>
      <c r="S22" s="44"/>
    </row>
    <row r="23" spans="1:19" s="1" customFormat="1" ht="12.75">
      <c r="A23" s="169" t="s">
        <v>127</v>
      </c>
      <c r="B23" s="176" t="s">
        <v>14</v>
      </c>
      <c r="C23" s="9"/>
      <c r="D23" s="29"/>
      <c r="E23" s="52"/>
      <c r="F23" s="35"/>
      <c r="G23" s="62">
        <f t="shared" si="2"/>
        <v>0</v>
      </c>
      <c r="H23" s="16"/>
      <c r="I23" s="18"/>
      <c r="J23" s="23"/>
      <c r="K23" s="51"/>
      <c r="L23" s="60">
        <f t="shared" si="3"/>
      </c>
      <c r="M23" s="40"/>
      <c r="N23" s="44"/>
      <c r="O23" s="167">
        <f t="shared" si="0"/>
        <v>0</v>
      </c>
      <c r="P23" s="44"/>
      <c r="Q23" s="167">
        <f t="shared" si="1"/>
        <v>0</v>
      </c>
      <c r="R23" s="44"/>
      <c r="S23" s="44"/>
    </row>
    <row r="24" spans="1:19" s="1" customFormat="1" ht="12.75">
      <c r="A24" s="169" t="s">
        <v>128</v>
      </c>
      <c r="B24" s="174" t="s">
        <v>129</v>
      </c>
      <c r="C24" s="9"/>
      <c r="D24" s="29"/>
      <c r="E24" s="52"/>
      <c r="F24" s="33"/>
      <c r="G24" s="62">
        <f t="shared" si="2"/>
        <v>0</v>
      </c>
      <c r="H24" s="16"/>
      <c r="I24" s="18"/>
      <c r="J24" s="23"/>
      <c r="K24" s="51"/>
      <c r="L24" s="60">
        <f t="shared" si="3"/>
      </c>
      <c r="M24" s="40"/>
      <c r="N24" s="44"/>
      <c r="O24" s="167">
        <f t="shared" si="0"/>
        <v>0</v>
      </c>
      <c r="P24" s="44"/>
      <c r="Q24" s="167">
        <f t="shared" si="1"/>
        <v>0</v>
      </c>
      <c r="R24" s="44"/>
      <c r="S24" s="44"/>
    </row>
    <row r="25" spans="1:19" s="1" customFormat="1" ht="12.75">
      <c r="A25" s="169" t="s">
        <v>130</v>
      </c>
      <c r="B25" s="174" t="s">
        <v>131</v>
      </c>
      <c r="C25" s="9"/>
      <c r="D25" s="29"/>
      <c r="E25" s="52"/>
      <c r="F25" s="33"/>
      <c r="G25" s="62">
        <f t="shared" si="2"/>
        <v>0</v>
      </c>
      <c r="H25" s="16"/>
      <c r="I25" s="18"/>
      <c r="J25" s="23"/>
      <c r="K25" s="51"/>
      <c r="L25" s="60">
        <f t="shared" si="3"/>
      </c>
      <c r="M25" s="40"/>
      <c r="N25" s="44"/>
      <c r="O25" s="167">
        <f t="shared" si="0"/>
        <v>0</v>
      </c>
      <c r="P25" s="44"/>
      <c r="Q25" s="167">
        <f t="shared" si="1"/>
        <v>0</v>
      </c>
      <c r="R25" s="44"/>
      <c r="S25" s="44"/>
    </row>
    <row r="26" spans="1:19" s="1" customFormat="1" ht="12.75">
      <c r="A26" s="169" t="s">
        <v>132</v>
      </c>
      <c r="B26" s="174" t="s">
        <v>133</v>
      </c>
      <c r="C26" s="9"/>
      <c r="D26" s="29"/>
      <c r="E26" s="52"/>
      <c r="F26" s="33"/>
      <c r="G26" s="62">
        <f t="shared" si="2"/>
        <v>0</v>
      </c>
      <c r="H26" s="16"/>
      <c r="I26" s="18"/>
      <c r="J26" s="23"/>
      <c r="K26" s="51"/>
      <c r="L26" s="60">
        <f t="shared" si="3"/>
      </c>
      <c r="M26" s="40"/>
      <c r="N26" s="44"/>
      <c r="O26" s="167">
        <f t="shared" si="0"/>
        <v>0</v>
      </c>
      <c r="P26" s="44"/>
      <c r="Q26" s="167">
        <f t="shared" si="1"/>
        <v>0</v>
      </c>
      <c r="R26" s="44"/>
      <c r="S26" s="44"/>
    </row>
    <row r="27" spans="1:19" s="1" customFormat="1" ht="12.75">
      <c r="A27" s="169" t="s">
        <v>134</v>
      </c>
      <c r="B27" s="174" t="s">
        <v>135</v>
      </c>
      <c r="C27" s="9"/>
      <c r="D27" s="29"/>
      <c r="E27" s="52"/>
      <c r="F27" s="33"/>
      <c r="G27" s="62">
        <f t="shared" si="2"/>
        <v>0</v>
      </c>
      <c r="H27" s="16"/>
      <c r="I27" s="18"/>
      <c r="J27" s="23"/>
      <c r="K27" s="51"/>
      <c r="L27" s="60">
        <f t="shared" si="3"/>
      </c>
      <c r="M27" s="40"/>
      <c r="N27" s="44"/>
      <c r="O27" s="167">
        <f>G27</f>
        <v>0</v>
      </c>
      <c r="P27" s="44"/>
      <c r="Q27" s="167">
        <f>G27</f>
        <v>0</v>
      </c>
      <c r="R27" s="44"/>
      <c r="S27" s="44"/>
    </row>
    <row r="28" spans="1:19" s="1" customFormat="1" ht="12.75">
      <c r="A28" s="169" t="s">
        <v>15</v>
      </c>
      <c r="B28" s="177" t="s">
        <v>136</v>
      </c>
      <c r="C28" s="9"/>
      <c r="D28" s="29"/>
      <c r="E28" s="52"/>
      <c r="F28" s="33"/>
      <c r="G28" s="62">
        <f t="shared" si="2"/>
        <v>0</v>
      </c>
      <c r="H28" s="16"/>
      <c r="I28" s="18"/>
      <c r="J28" s="23"/>
      <c r="K28" s="51"/>
      <c r="L28" s="60">
        <f t="shared" si="3"/>
      </c>
      <c r="M28" s="40"/>
      <c r="N28" s="44"/>
      <c r="O28" s="167">
        <f t="shared" si="0"/>
        <v>0</v>
      </c>
      <c r="P28" s="44"/>
      <c r="Q28" s="167">
        <f t="shared" si="1"/>
        <v>0</v>
      </c>
      <c r="R28" s="44"/>
      <c r="S28" s="44"/>
    </row>
    <row r="29" spans="1:19" s="1" customFormat="1" ht="12.75">
      <c r="A29" s="169" t="s">
        <v>16</v>
      </c>
      <c r="B29" s="172" t="s">
        <v>17</v>
      </c>
      <c r="C29" s="9"/>
      <c r="D29" s="29"/>
      <c r="E29" s="52"/>
      <c r="F29" s="33"/>
      <c r="G29" s="62">
        <f t="shared" si="2"/>
        <v>0</v>
      </c>
      <c r="H29" s="16"/>
      <c r="I29" s="18"/>
      <c r="J29" s="23"/>
      <c r="K29" s="51"/>
      <c r="L29" s="60">
        <f t="shared" si="3"/>
      </c>
      <c r="M29" s="40"/>
      <c r="N29" s="44"/>
      <c r="O29" s="167">
        <f t="shared" si="0"/>
        <v>0</v>
      </c>
      <c r="P29" s="44"/>
      <c r="Q29" s="167">
        <f t="shared" si="1"/>
        <v>0</v>
      </c>
      <c r="R29" s="44"/>
      <c r="S29" s="44"/>
    </row>
    <row r="30" spans="1:19" s="1" customFormat="1" ht="12.75">
      <c r="A30" s="169" t="s">
        <v>137</v>
      </c>
      <c r="B30" s="172" t="s">
        <v>138</v>
      </c>
      <c r="C30" s="9"/>
      <c r="D30" s="29"/>
      <c r="E30" s="52"/>
      <c r="F30" s="35"/>
      <c r="G30" s="62">
        <f t="shared" si="2"/>
        <v>0</v>
      </c>
      <c r="H30" s="16"/>
      <c r="I30" s="18"/>
      <c r="J30" s="23"/>
      <c r="K30" s="51"/>
      <c r="L30" s="60">
        <f t="shared" si="3"/>
      </c>
      <c r="M30" s="40"/>
      <c r="N30" s="44"/>
      <c r="O30" s="167">
        <f t="shared" si="0"/>
        <v>0</v>
      </c>
      <c r="P30" s="44"/>
      <c r="Q30" s="167">
        <f t="shared" si="1"/>
        <v>0</v>
      </c>
      <c r="R30" s="44"/>
      <c r="S30" s="44"/>
    </row>
    <row r="31" spans="1:19" s="1" customFormat="1" ht="12.75">
      <c r="A31" s="169" t="s">
        <v>18</v>
      </c>
      <c r="B31" s="172" t="s">
        <v>113</v>
      </c>
      <c r="C31" s="9"/>
      <c r="D31" s="29"/>
      <c r="E31" s="52"/>
      <c r="F31" s="35"/>
      <c r="G31" s="62">
        <f t="shared" si="2"/>
        <v>0</v>
      </c>
      <c r="H31" s="16"/>
      <c r="I31" s="18"/>
      <c r="J31" s="23"/>
      <c r="K31" s="51"/>
      <c r="L31" s="60">
        <f t="shared" si="3"/>
      </c>
      <c r="M31" s="40"/>
      <c r="N31" s="44"/>
      <c r="O31" s="167">
        <f t="shared" si="0"/>
        <v>0</v>
      </c>
      <c r="P31" s="44"/>
      <c r="Q31" s="167">
        <f t="shared" si="1"/>
        <v>0</v>
      </c>
      <c r="R31" s="44"/>
      <c r="S31" s="44"/>
    </row>
    <row r="32" spans="1:19" s="1" customFormat="1" ht="12.75">
      <c r="A32" s="169" t="s">
        <v>19</v>
      </c>
      <c r="B32" s="174" t="s">
        <v>139</v>
      </c>
      <c r="C32" s="9"/>
      <c r="D32" s="29"/>
      <c r="E32" s="52"/>
      <c r="F32" s="35"/>
      <c r="G32" s="62">
        <f t="shared" si="2"/>
        <v>0</v>
      </c>
      <c r="H32" s="16"/>
      <c r="I32" s="18"/>
      <c r="J32" s="23"/>
      <c r="K32" s="51"/>
      <c r="L32" s="60">
        <f t="shared" si="3"/>
      </c>
      <c r="M32" s="40"/>
      <c r="N32" s="44"/>
      <c r="O32" s="167">
        <f aca="true" t="shared" si="4" ref="O32:O56">G32</f>
        <v>0</v>
      </c>
      <c r="P32" s="44"/>
      <c r="Q32" s="167">
        <f t="shared" si="1"/>
        <v>0</v>
      </c>
      <c r="R32" s="44"/>
      <c r="S32" s="44"/>
    </row>
    <row r="33" spans="1:19" s="1" customFormat="1" ht="12.75">
      <c r="A33" s="169" t="s">
        <v>20</v>
      </c>
      <c r="B33" s="173" t="s">
        <v>140</v>
      </c>
      <c r="C33" s="9"/>
      <c r="D33" s="29"/>
      <c r="E33" s="52"/>
      <c r="F33" s="35"/>
      <c r="G33" s="62">
        <f t="shared" si="2"/>
        <v>0</v>
      </c>
      <c r="H33" s="16"/>
      <c r="I33" s="18"/>
      <c r="J33" s="23"/>
      <c r="K33" s="51"/>
      <c r="L33" s="60">
        <f t="shared" si="3"/>
      </c>
      <c r="M33" s="40"/>
      <c r="N33" s="44"/>
      <c r="O33" s="167">
        <f t="shared" si="4"/>
        <v>0</v>
      </c>
      <c r="P33" s="44"/>
      <c r="Q33" s="167">
        <f t="shared" si="1"/>
        <v>0</v>
      </c>
      <c r="R33" s="44"/>
      <c r="S33" s="44"/>
    </row>
    <row r="34" spans="1:19" s="1" customFormat="1" ht="12.75">
      <c r="A34" s="169" t="s">
        <v>141</v>
      </c>
      <c r="B34" s="174" t="s">
        <v>142</v>
      </c>
      <c r="C34" s="168" t="s">
        <v>109</v>
      </c>
      <c r="D34" s="29"/>
      <c r="E34" s="52"/>
      <c r="F34" s="35"/>
      <c r="G34" s="62">
        <f t="shared" si="2"/>
        <v>0</v>
      </c>
      <c r="H34" s="16"/>
      <c r="I34" s="18"/>
      <c r="J34" s="23"/>
      <c r="K34" s="51"/>
      <c r="L34" s="60">
        <f t="shared" si="3"/>
      </c>
      <c r="M34" s="40"/>
      <c r="N34" s="44"/>
      <c r="O34" s="167">
        <f t="shared" si="4"/>
        <v>0</v>
      </c>
      <c r="P34" s="44"/>
      <c r="Q34" s="167">
        <f t="shared" si="1"/>
        <v>0</v>
      </c>
      <c r="R34" s="44"/>
      <c r="S34" s="44"/>
    </row>
    <row r="35" spans="1:19" s="1" customFormat="1" ht="12.75">
      <c r="A35" s="169" t="s">
        <v>21</v>
      </c>
      <c r="B35" s="172" t="s">
        <v>143</v>
      </c>
      <c r="C35" s="9"/>
      <c r="D35" s="29"/>
      <c r="E35" s="52"/>
      <c r="F35" s="35"/>
      <c r="G35" s="62">
        <f t="shared" si="2"/>
        <v>0</v>
      </c>
      <c r="H35" s="16"/>
      <c r="I35" s="18"/>
      <c r="J35" s="23"/>
      <c r="K35" s="51"/>
      <c r="L35" s="60">
        <f t="shared" si="3"/>
      </c>
      <c r="M35" s="40"/>
      <c r="N35" s="44"/>
      <c r="O35" s="167">
        <f t="shared" si="4"/>
        <v>0</v>
      </c>
      <c r="P35" s="44"/>
      <c r="Q35" s="167">
        <f t="shared" si="1"/>
        <v>0</v>
      </c>
      <c r="R35" s="44"/>
      <c r="S35" s="44"/>
    </row>
    <row r="36" spans="1:19" s="1" customFormat="1" ht="12.75">
      <c r="A36" s="169" t="s">
        <v>22</v>
      </c>
      <c r="B36" s="172" t="s">
        <v>23</v>
      </c>
      <c r="C36" s="168" t="s">
        <v>109</v>
      </c>
      <c r="D36" s="29"/>
      <c r="E36" s="52"/>
      <c r="F36" s="35"/>
      <c r="G36" s="62">
        <f t="shared" si="2"/>
        <v>0</v>
      </c>
      <c r="H36" s="16"/>
      <c r="I36" s="18"/>
      <c r="J36" s="23"/>
      <c r="K36" s="51"/>
      <c r="L36" s="60">
        <f t="shared" si="3"/>
      </c>
      <c r="M36" s="40"/>
      <c r="N36" s="44"/>
      <c r="O36" s="167">
        <f t="shared" si="4"/>
        <v>0</v>
      </c>
      <c r="P36" s="44"/>
      <c r="Q36" s="167">
        <f t="shared" si="1"/>
        <v>0</v>
      </c>
      <c r="R36" s="44"/>
      <c r="S36" s="44"/>
    </row>
    <row r="37" spans="1:19" s="1" customFormat="1" ht="12.75">
      <c r="A37" s="169" t="s">
        <v>24</v>
      </c>
      <c r="B37" s="172" t="s">
        <v>144</v>
      </c>
      <c r="C37" s="9"/>
      <c r="D37" s="29"/>
      <c r="E37" s="52"/>
      <c r="F37" s="35"/>
      <c r="G37" s="62">
        <f t="shared" si="2"/>
        <v>0</v>
      </c>
      <c r="H37" s="16"/>
      <c r="I37" s="18"/>
      <c r="J37" s="23"/>
      <c r="K37" s="51"/>
      <c r="L37" s="60">
        <f t="shared" si="3"/>
      </c>
      <c r="M37" s="40"/>
      <c r="N37" s="44"/>
      <c r="O37" s="167">
        <f t="shared" si="4"/>
        <v>0</v>
      </c>
      <c r="P37" s="44"/>
      <c r="Q37" s="167">
        <f t="shared" si="1"/>
        <v>0</v>
      </c>
      <c r="R37" s="44"/>
      <c r="S37" s="44"/>
    </row>
    <row r="38" spans="1:19" s="1" customFormat="1" ht="12.75">
      <c r="A38" s="169" t="s">
        <v>25</v>
      </c>
      <c r="B38" s="172" t="s">
        <v>26</v>
      </c>
      <c r="C38" s="9"/>
      <c r="D38" s="29"/>
      <c r="E38" s="52"/>
      <c r="F38" s="35"/>
      <c r="G38" s="62">
        <f t="shared" si="2"/>
        <v>0</v>
      </c>
      <c r="H38" s="16"/>
      <c r="I38" s="18"/>
      <c r="J38" s="23"/>
      <c r="K38" s="51"/>
      <c r="L38" s="60">
        <f t="shared" si="3"/>
      </c>
      <c r="M38" s="40"/>
      <c r="N38" s="44"/>
      <c r="O38" s="167">
        <f t="shared" si="4"/>
        <v>0</v>
      </c>
      <c r="P38" s="44"/>
      <c r="Q38" s="167">
        <f t="shared" si="1"/>
        <v>0</v>
      </c>
      <c r="R38" s="44"/>
      <c r="S38" s="44"/>
    </row>
    <row r="39" spans="1:19" s="1" customFormat="1" ht="12.75">
      <c r="A39" s="169" t="s">
        <v>27</v>
      </c>
      <c r="B39" s="172" t="s">
        <v>108</v>
      </c>
      <c r="C39" s="168" t="s">
        <v>109</v>
      </c>
      <c r="D39" s="29"/>
      <c r="E39" s="52"/>
      <c r="F39" s="35"/>
      <c r="G39" s="62">
        <f t="shared" si="2"/>
        <v>0</v>
      </c>
      <c r="H39" s="16"/>
      <c r="I39" s="18"/>
      <c r="J39" s="23"/>
      <c r="K39" s="51"/>
      <c r="L39" s="60">
        <f aca="true" t="shared" si="5" ref="L39:L65">IF(FMVA&lt;&gt;"",(IF(X=mva,(Sum/mva)*MVAsats%,Sum*MVAsats%)),"")</f>
      </c>
      <c r="M39" s="40"/>
      <c r="N39" s="44"/>
      <c r="O39" s="167">
        <f t="shared" si="4"/>
        <v>0</v>
      </c>
      <c r="P39" s="44"/>
      <c r="Q39" s="167">
        <f t="shared" si="1"/>
        <v>0</v>
      </c>
      <c r="R39" s="44"/>
      <c r="S39" s="44"/>
    </row>
    <row r="40" spans="1:19" s="1" customFormat="1" ht="12.75">
      <c r="A40" s="169" t="s">
        <v>28</v>
      </c>
      <c r="B40" s="172" t="s">
        <v>29</v>
      </c>
      <c r="C40" s="9"/>
      <c r="D40" s="29"/>
      <c r="E40" s="52"/>
      <c r="F40" s="35"/>
      <c r="G40" s="62">
        <f t="shared" si="2"/>
        <v>0</v>
      </c>
      <c r="H40" s="16"/>
      <c r="I40" s="18"/>
      <c r="J40" s="23"/>
      <c r="K40" s="51"/>
      <c r="L40" s="60">
        <f t="shared" si="5"/>
      </c>
      <c r="M40" s="40"/>
      <c r="N40" s="44"/>
      <c r="O40" s="167">
        <f t="shared" si="4"/>
        <v>0</v>
      </c>
      <c r="P40" s="44"/>
      <c r="Q40" s="167">
        <f t="shared" si="1"/>
        <v>0</v>
      </c>
      <c r="R40" s="44"/>
      <c r="S40" s="44"/>
    </row>
    <row r="41" spans="1:19" s="1" customFormat="1" ht="12.75">
      <c r="A41" s="169" t="s">
        <v>115</v>
      </c>
      <c r="B41" s="172" t="s">
        <v>112</v>
      </c>
      <c r="C41" s="9"/>
      <c r="D41" s="29"/>
      <c r="E41" s="52"/>
      <c r="F41" s="35"/>
      <c r="G41" s="62">
        <f t="shared" si="2"/>
        <v>0</v>
      </c>
      <c r="H41" s="16"/>
      <c r="I41" s="18"/>
      <c r="J41" s="23"/>
      <c r="K41" s="51"/>
      <c r="L41" s="60">
        <f t="shared" si="5"/>
      </c>
      <c r="M41" s="40"/>
      <c r="N41" s="44"/>
      <c r="O41" s="167">
        <f t="shared" si="4"/>
        <v>0</v>
      </c>
      <c r="P41" s="44"/>
      <c r="Q41" s="167">
        <f t="shared" si="1"/>
        <v>0</v>
      </c>
      <c r="R41" s="44"/>
      <c r="S41" s="44"/>
    </row>
    <row r="42" spans="1:19" s="1" customFormat="1" ht="12.75">
      <c r="A42" s="169" t="s">
        <v>116</v>
      </c>
      <c r="B42" s="172" t="s">
        <v>145</v>
      </c>
      <c r="C42" s="9"/>
      <c r="D42" s="29"/>
      <c r="E42" s="52"/>
      <c r="F42" s="35"/>
      <c r="G42" s="62">
        <f t="shared" si="2"/>
        <v>0</v>
      </c>
      <c r="H42" s="16"/>
      <c r="I42" s="18"/>
      <c r="J42" s="23"/>
      <c r="K42" s="51"/>
      <c r="L42" s="60">
        <f t="shared" si="5"/>
      </c>
      <c r="M42" s="40"/>
      <c r="N42" s="44"/>
      <c r="O42" s="167">
        <f t="shared" si="4"/>
        <v>0</v>
      </c>
      <c r="P42" s="44"/>
      <c r="Q42" s="167">
        <f t="shared" si="1"/>
        <v>0</v>
      </c>
      <c r="R42" s="44"/>
      <c r="S42" s="44"/>
    </row>
    <row r="43" spans="1:19" s="1" customFormat="1" ht="12.75">
      <c r="A43" s="169" t="s">
        <v>117</v>
      </c>
      <c r="B43" s="172" t="s">
        <v>146</v>
      </c>
      <c r="C43" s="9"/>
      <c r="D43" s="29"/>
      <c r="E43" s="52"/>
      <c r="F43" s="35"/>
      <c r="G43" s="62">
        <f t="shared" si="2"/>
        <v>0</v>
      </c>
      <c r="H43" s="16"/>
      <c r="I43" s="18"/>
      <c r="J43" s="23"/>
      <c r="K43" s="51"/>
      <c r="L43" s="60">
        <f t="shared" si="5"/>
      </c>
      <c r="M43" s="40"/>
      <c r="N43" s="44"/>
      <c r="O43" s="167">
        <f t="shared" si="4"/>
        <v>0</v>
      </c>
      <c r="P43" s="44"/>
      <c r="Q43" s="167">
        <f t="shared" si="1"/>
        <v>0</v>
      </c>
      <c r="R43" s="44"/>
      <c r="S43" s="44"/>
    </row>
    <row r="44" spans="1:19" s="1" customFormat="1" ht="12.75">
      <c r="A44" s="169" t="s">
        <v>30</v>
      </c>
      <c r="B44" s="172" t="s">
        <v>34</v>
      </c>
      <c r="C44" s="9"/>
      <c r="D44" s="29"/>
      <c r="E44" s="52"/>
      <c r="F44" s="35"/>
      <c r="G44" s="62">
        <f t="shared" si="2"/>
        <v>0</v>
      </c>
      <c r="H44" s="16"/>
      <c r="I44" s="18"/>
      <c r="J44" s="23"/>
      <c r="K44" s="51"/>
      <c r="L44" s="60">
        <f t="shared" si="5"/>
      </c>
      <c r="M44" s="40"/>
      <c r="N44" s="44"/>
      <c r="O44" s="167">
        <f t="shared" si="4"/>
        <v>0</v>
      </c>
      <c r="P44" s="44"/>
      <c r="Q44" s="167">
        <f t="shared" si="1"/>
        <v>0</v>
      </c>
      <c r="R44" s="44"/>
      <c r="S44" s="44"/>
    </row>
    <row r="45" spans="1:19" s="1" customFormat="1" ht="12.75">
      <c r="A45" s="169" t="s">
        <v>31</v>
      </c>
      <c r="B45" s="172" t="s">
        <v>118</v>
      </c>
      <c r="C45" s="9"/>
      <c r="D45" s="29"/>
      <c r="E45" s="52"/>
      <c r="F45" s="35"/>
      <c r="G45" s="62">
        <f t="shared" si="2"/>
        <v>0</v>
      </c>
      <c r="H45" s="16"/>
      <c r="I45" s="18"/>
      <c r="J45" s="23"/>
      <c r="K45" s="51"/>
      <c r="L45" s="60">
        <f t="shared" si="5"/>
      </c>
      <c r="M45" s="40"/>
      <c r="N45" s="44"/>
      <c r="O45" s="167">
        <f t="shared" si="4"/>
        <v>0</v>
      </c>
      <c r="P45" s="44"/>
      <c r="Q45" s="167">
        <f t="shared" si="1"/>
        <v>0</v>
      </c>
      <c r="R45" s="44"/>
      <c r="S45" s="44"/>
    </row>
    <row r="46" spans="1:19" s="1" customFormat="1" ht="12.75">
      <c r="A46" s="169" t="s">
        <v>32</v>
      </c>
      <c r="B46" s="172" t="s">
        <v>119</v>
      </c>
      <c r="C46" s="9"/>
      <c r="D46" s="29"/>
      <c r="E46" s="52"/>
      <c r="F46" s="35"/>
      <c r="G46" s="62">
        <f t="shared" si="2"/>
        <v>0</v>
      </c>
      <c r="H46" s="16"/>
      <c r="I46" s="18"/>
      <c r="J46" s="23"/>
      <c r="K46" s="51"/>
      <c r="L46" s="60">
        <f t="shared" si="5"/>
      </c>
      <c r="M46" s="40"/>
      <c r="N46" s="44"/>
      <c r="O46" s="167">
        <f t="shared" si="4"/>
        <v>0</v>
      </c>
      <c r="P46" s="44"/>
      <c r="Q46" s="167">
        <f t="shared" si="1"/>
        <v>0</v>
      </c>
      <c r="R46" s="44"/>
      <c r="S46" s="44"/>
    </row>
    <row r="47" spans="1:19" s="1" customFormat="1" ht="12.75">
      <c r="A47" s="169" t="s">
        <v>33</v>
      </c>
      <c r="B47" s="172" t="s">
        <v>147</v>
      </c>
      <c r="C47" s="9"/>
      <c r="D47" s="29"/>
      <c r="E47" s="52"/>
      <c r="F47" s="35"/>
      <c r="G47" s="62">
        <f t="shared" si="2"/>
        <v>0</v>
      </c>
      <c r="H47" s="16"/>
      <c r="I47" s="18"/>
      <c r="J47" s="23"/>
      <c r="K47" s="51"/>
      <c r="L47" s="60">
        <f t="shared" si="5"/>
      </c>
      <c r="M47" s="40"/>
      <c r="N47" s="44"/>
      <c r="O47" s="167">
        <f>G47</f>
        <v>0</v>
      </c>
      <c r="P47" s="44"/>
      <c r="Q47" s="167">
        <f>G47</f>
        <v>0</v>
      </c>
      <c r="R47" s="44"/>
      <c r="S47" s="44"/>
    </row>
    <row r="48" spans="1:19" s="1" customFormat="1" ht="12.75">
      <c r="A48" s="169" t="s">
        <v>35</v>
      </c>
      <c r="B48" s="172" t="s">
        <v>148</v>
      </c>
      <c r="C48" s="9"/>
      <c r="D48" s="29"/>
      <c r="E48" s="52"/>
      <c r="F48" s="35"/>
      <c r="G48" s="62">
        <f t="shared" si="2"/>
        <v>0</v>
      </c>
      <c r="H48" s="16"/>
      <c r="I48" s="18"/>
      <c r="J48" s="23"/>
      <c r="K48" s="51"/>
      <c r="L48" s="60">
        <f t="shared" si="5"/>
      </c>
      <c r="M48" s="40"/>
      <c r="N48" s="44"/>
      <c r="O48" s="167">
        <f>G48</f>
        <v>0</v>
      </c>
      <c r="P48" s="44"/>
      <c r="Q48" s="167">
        <f>G48</f>
        <v>0</v>
      </c>
      <c r="R48" s="44"/>
      <c r="S48" s="44"/>
    </row>
    <row r="49" spans="1:19" s="1" customFormat="1" ht="12.75">
      <c r="A49" s="169" t="s">
        <v>36</v>
      </c>
      <c r="B49" s="172" t="s">
        <v>120</v>
      </c>
      <c r="C49" s="9"/>
      <c r="D49" s="29"/>
      <c r="E49" s="52"/>
      <c r="F49" s="35"/>
      <c r="G49" s="62">
        <f t="shared" si="2"/>
        <v>0</v>
      </c>
      <c r="H49" s="16"/>
      <c r="I49" s="18"/>
      <c r="J49" s="23"/>
      <c r="K49" s="51"/>
      <c r="L49" s="60">
        <f t="shared" si="5"/>
      </c>
      <c r="M49" s="40"/>
      <c r="N49" s="44"/>
      <c r="O49" s="167">
        <f t="shared" si="4"/>
        <v>0</v>
      </c>
      <c r="P49" s="44"/>
      <c r="Q49" s="167">
        <f t="shared" si="1"/>
        <v>0</v>
      </c>
      <c r="R49" s="44"/>
      <c r="S49" s="44"/>
    </row>
    <row r="50" spans="1:19" s="1" customFormat="1" ht="12.75">
      <c r="A50" s="169" t="s">
        <v>37</v>
      </c>
      <c r="B50" s="172" t="s">
        <v>38</v>
      </c>
      <c r="C50" s="9"/>
      <c r="D50" s="29"/>
      <c r="E50" s="52"/>
      <c r="F50" s="35"/>
      <c r="G50" s="62">
        <f t="shared" si="2"/>
        <v>0</v>
      </c>
      <c r="H50" s="16"/>
      <c r="I50" s="18"/>
      <c r="J50" s="23"/>
      <c r="K50" s="51"/>
      <c r="L50" s="60">
        <f t="shared" si="5"/>
      </c>
      <c r="M50" s="40"/>
      <c r="N50" s="44"/>
      <c r="O50" s="167">
        <f t="shared" si="4"/>
        <v>0</v>
      </c>
      <c r="P50" s="44"/>
      <c r="Q50" s="167">
        <f t="shared" si="1"/>
        <v>0</v>
      </c>
      <c r="R50" s="44"/>
      <c r="S50" s="44"/>
    </row>
    <row r="51" spans="1:19" s="1" customFormat="1" ht="12.75">
      <c r="A51" s="169" t="s">
        <v>39</v>
      </c>
      <c r="B51" s="172" t="s">
        <v>40</v>
      </c>
      <c r="C51" s="9"/>
      <c r="D51" s="29"/>
      <c r="E51" s="52"/>
      <c r="F51" s="35"/>
      <c r="G51" s="62">
        <f t="shared" si="2"/>
        <v>0</v>
      </c>
      <c r="H51" s="16"/>
      <c r="I51" s="18"/>
      <c r="J51" s="23"/>
      <c r="K51" s="51"/>
      <c r="L51" s="60">
        <f t="shared" si="5"/>
      </c>
      <c r="M51" s="40"/>
      <c r="N51" s="44"/>
      <c r="O51" s="167">
        <f t="shared" si="4"/>
        <v>0</v>
      </c>
      <c r="P51" s="44"/>
      <c r="Q51" s="167">
        <f t="shared" si="1"/>
        <v>0</v>
      </c>
      <c r="R51" s="44"/>
      <c r="S51" s="44"/>
    </row>
    <row r="52" spans="1:19" s="1" customFormat="1" ht="12.75">
      <c r="A52" s="169" t="s">
        <v>41</v>
      </c>
      <c r="B52" s="172" t="s">
        <v>42</v>
      </c>
      <c r="C52" s="9"/>
      <c r="D52" s="29"/>
      <c r="E52" s="52"/>
      <c r="F52" s="35"/>
      <c r="G52" s="62">
        <f t="shared" si="2"/>
        <v>0</v>
      </c>
      <c r="H52" s="16"/>
      <c r="I52" s="18"/>
      <c r="J52" s="23"/>
      <c r="K52" s="51"/>
      <c r="L52" s="60">
        <f t="shared" si="5"/>
      </c>
      <c r="M52" s="40"/>
      <c r="N52" s="44"/>
      <c r="O52" s="167">
        <f t="shared" si="4"/>
        <v>0</v>
      </c>
      <c r="P52" s="44"/>
      <c r="Q52" s="167">
        <f t="shared" si="1"/>
        <v>0</v>
      </c>
      <c r="R52" s="44"/>
      <c r="S52" s="44"/>
    </row>
    <row r="53" spans="1:19" s="1" customFormat="1" ht="12.75">
      <c r="A53" s="169" t="s">
        <v>43</v>
      </c>
      <c r="B53" s="172" t="s">
        <v>44</v>
      </c>
      <c r="C53" s="168" t="s">
        <v>109</v>
      </c>
      <c r="D53" s="29"/>
      <c r="E53" s="52"/>
      <c r="F53" s="35"/>
      <c r="G53" s="62">
        <f t="shared" si="2"/>
        <v>0</v>
      </c>
      <c r="H53" s="16"/>
      <c r="I53" s="18"/>
      <c r="J53" s="23"/>
      <c r="K53" s="51"/>
      <c r="L53" s="60">
        <f t="shared" si="5"/>
      </c>
      <c r="M53" s="40"/>
      <c r="N53" s="44"/>
      <c r="O53" s="167">
        <f t="shared" si="4"/>
        <v>0</v>
      </c>
      <c r="P53" s="44"/>
      <c r="Q53" s="167">
        <f t="shared" si="1"/>
        <v>0</v>
      </c>
      <c r="R53" s="44"/>
      <c r="S53" s="44"/>
    </row>
    <row r="54" spans="1:19" s="1" customFormat="1" ht="12.75">
      <c r="A54" s="169" t="s">
        <v>45</v>
      </c>
      <c r="B54" s="172" t="s">
        <v>46</v>
      </c>
      <c r="C54" s="9"/>
      <c r="D54" s="29"/>
      <c r="E54" s="52"/>
      <c r="F54" s="35"/>
      <c r="G54" s="62">
        <f t="shared" si="2"/>
        <v>0</v>
      </c>
      <c r="H54" s="16"/>
      <c r="I54" s="18"/>
      <c r="J54" s="23"/>
      <c r="K54" s="51"/>
      <c r="L54" s="60">
        <f t="shared" si="5"/>
      </c>
      <c r="M54" s="40"/>
      <c r="N54" s="44"/>
      <c r="O54" s="167">
        <f t="shared" si="4"/>
        <v>0</v>
      </c>
      <c r="P54" s="44"/>
      <c r="Q54" s="167">
        <f t="shared" si="1"/>
        <v>0</v>
      </c>
      <c r="R54" s="44"/>
      <c r="S54" s="44"/>
    </row>
    <row r="55" spans="1:19" s="1" customFormat="1" ht="12.75">
      <c r="A55" s="169" t="s">
        <v>47</v>
      </c>
      <c r="B55" s="172" t="s">
        <v>114</v>
      </c>
      <c r="C55" s="9"/>
      <c r="D55" s="29"/>
      <c r="E55" s="52"/>
      <c r="F55" s="35"/>
      <c r="G55" s="62">
        <f t="shared" si="2"/>
        <v>0</v>
      </c>
      <c r="H55" s="16"/>
      <c r="I55" s="18"/>
      <c r="J55" s="23"/>
      <c r="K55" s="51"/>
      <c r="L55" s="60">
        <f t="shared" si="5"/>
      </c>
      <c r="M55" s="40"/>
      <c r="N55" s="44"/>
      <c r="O55" s="167">
        <f t="shared" si="4"/>
        <v>0</v>
      </c>
      <c r="P55" s="44"/>
      <c r="Q55" s="167">
        <f t="shared" si="1"/>
        <v>0</v>
      </c>
      <c r="R55" s="44"/>
      <c r="S55" s="44"/>
    </row>
    <row r="56" spans="1:19" s="1" customFormat="1" ht="12.75">
      <c r="A56" s="169" t="s">
        <v>48</v>
      </c>
      <c r="B56" s="172" t="s">
        <v>71</v>
      </c>
      <c r="C56" s="9"/>
      <c r="D56" s="29"/>
      <c r="E56" s="52"/>
      <c r="F56" s="35"/>
      <c r="G56" s="62">
        <f t="shared" si="2"/>
        <v>0</v>
      </c>
      <c r="H56" s="16"/>
      <c r="I56" s="18"/>
      <c r="J56" s="23"/>
      <c r="K56" s="53"/>
      <c r="L56" s="60">
        <f t="shared" si="5"/>
      </c>
      <c r="M56" s="40"/>
      <c r="N56" s="44"/>
      <c r="O56" s="167">
        <f t="shared" si="4"/>
        <v>0</v>
      </c>
      <c r="P56" s="44"/>
      <c r="Q56" s="167">
        <f t="shared" si="1"/>
        <v>0</v>
      </c>
      <c r="R56" s="44"/>
      <c r="S56" s="44"/>
    </row>
    <row r="57" spans="1:19" s="1" customFormat="1" ht="12.75">
      <c r="A57" s="169" t="s">
        <v>49</v>
      </c>
      <c r="B57" s="172" t="s">
        <v>72</v>
      </c>
      <c r="C57" s="9"/>
      <c r="D57" s="29"/>
      <c r="E57" s="52"/>
      <c r="F57" s="35"/>
      <c r="G57" s="62">
        <f t="shared" si="2"/>
        <v>0</v>
      </c>
      <c r="H57" s="16"/>
      <c r="I57" s="18"/>
      <c r="J57" s="23"/>
      <c r="K57" s="51"/>
      <c r="L57" s="60">
        <f t="shared" si="5"/>
      </c>
      <c r="M57" s="40"/>
      <c r="N57" s="44"/>
      <c r="O57" s="167">
        <f aca="true" t="shared" si="6" ref="O57:O68">G57</f>
        <v>0</v>
      </c>
      <c r="P57" s="44"/>
      <c r="Q57" s="167">
        <f aca="true" t="shared" si="7" ref="Q57:Q67">G57</f>
        <v>0</v>
      </c>
      <c r="R57" s="44"/>
      <c r="S57" s="44"/>
    </row>
    <row r="58" spans="1:19" s="1" customFormat="1" ht="12.75">
      <c r="A58" s="169" t="s">
        <v>50</v>
      </c>
      <c r="B58" s="172" t="s">
        <v>149</v>
      </c>
      <c r="C58" s="9"/>
      <c r="D58" s="29"/>
      <c r="E58" s="52"/>
      <c r="F58" s="35"/>
      <c r="G58" s="62">
        <f t="shared" si="2"/>
        <v>0</v>
      </c>
      <c r="H58" s="16"/>
      <c r="I58" s="18"/>
      <c r="J58" s="23"/>
      <c r="K58" s="53"/>
      <c r="L58" s="60">
        <f t="shared" si="5"/>
      </c>
      <c r="M58" s="40"/>
      <c r="N58" s="44"/>
      <c r="O58" s="167">
        <f t="shared" si="6"/>
        <v>0</v>
      </c>
      <c r="P58" s="44"/>
      <c r="Q58" s="167">
        <f t="shared" si="7"/>
        <v>0</v>
      </c>
      <c r="R58" s="44"/>
      <c r="S58" s="44"/>
    </row>
    <row r="59" spans="1:19" s="1" customFormat="1" ht="12.75">
      <c r="A59" s="169" t="s">
        <v>51</v>
      </c>
      <c r="B59" s="172" t="s">
        <v>73</v>
      </c>
      <c r="C59" s="9"/>
      <c r="D59" s="29"/>
      <c r="E59" s="52"/>
      <c r="F59" s="35"/>
      <c r="G59" s="62">
        <f t="shared" si="2"/>
        <v>0</v>
      </c>
      <c r="H59" s="16"/>
      <c r="I59" s="18"/>
      <c r="J59" s="23"/>
      <c r="K59" s="51"/>
      <c r="L59" s="60">
        <f t="shared" si="5"/>
      </c>
      <c r="M59" s="40"/>
      <c r="N59" s="44"/>
      <c r="O59" s="167">
        <f t="shared" si="6"/>
        <v>0</v>
      </c>
      <c r="P59" s="44"/>
      <c r="Q59" s="167">
        <f t="shared" si="7"/>
        <v>0</v>
      </c>
      <c r="R59" s="44"/>
      <c r="S59" s="44"/>
    </row>
    <row r="60" spans="1:19" s="1" customFormat="1" ht="12.75">
      <c r="A60" s="169" t="s">
        <v>52</v>
      </c>
      <c r="B60" s="172" t="s">
        <v>76</v>
      </c>
      <c r="C60" s="9"/>
      <c r="D60" s="29"/>
      <c r="E60" s="52"/>
      <c r="F60" s="35"/>
      <c r="G60" s="62">
        <f t="shared" si="2"/>
        <v>0</v>
      </c>
      <c r="H60" s="16"/>
      <c r="I60" s="18"/>
      <c r="J60" s="23"/>
      <c r="K60" s="53"/>
      <c r="L60" s="60">
        <f t="shared" si="5"/>
      </c>
      <c r="M60" s="40"/>
      <c r="N60" s="44"/>
      <c r="O60" s="167">
        <f t="shared" si="6"/>
        <v>0</v>
      </c>
      <c r="P60" s="44"/>
      <c r="Q60" s="167">
        <f t="shared" si="7"/>
        <v>0</v>
      </c>
      <c r="R60" s="44"/>
      <c r="S60" s="44"/>
    </row>
    <row r="61" spans="1:19" s="1" customFormat="1" ht="12.75">
      <c r="A61" s="169" t="s">
        <v>53</v>
      </c>
      <c r="B61" s="172" t="s">
        <v>77</v>
      </c>
      <c r="C61" s="9"/>
      <c r="D61" s="29"/>
      <c r="E61" s="52"/>
      <c r="F61" s="35"/>
      <c r="G61" s="62">
        <f t="shared" si="2"/>
        <v>0</v>
      </c>
      <c r="H61" s="16"/>
      <c r="I61" s="18"/>
      <c r="J61" s="23"/>
      <c r="K61" s="51"/>
      <c r="L61" s="60">
        <f t="shared" si="5"/>
      </c>
      <c r="M61" s="40"/>
      <c r="N61" s="44"/>
      <c r="O61" s="167">
        <f t="shared" si="6"/>
        <v>0</v>
      </c>
      <c r="P61" s="44"/>
      <c r="Q61" s="167">
        <f t="shared" si="7"/>
        <v>0</v>
      </c>
      <c r="R61" s="44"/>
      <c r="S61" s="44"/>
    </row>
    <row r="62" spans="1:19" s="1" customFormat="1" ht="12.75">
      <c r="A62" s="169" t="s">
        <v>54</v>
      </c>
      <c r="B62" s="172" t="s">
        <v>78</v>
      </c>
      <c r="C62" s="9"/>
      <c r="D62" s="29"/>
      <c r="E62" s="52"/>
      <c r="F62" s="35"/>
      <c r="G62" s="62">
        <f t="shared" si="2"/>
        <v>0</v>
      </c>
      <c r="H62" s="16"/>
      <c r="I62" s="18"/>
      <c r="J62" s="23"/>
      <c r="K62" s="51"/>
      <c r="L62" s="60">
        <f t="shared" si="5"/>
      </c>
      <c r="M62" s="40"/>
      <c r="N62" s="44"/>
      <c r="O62" s="167">
        <f t="shared" si="6"/>
        <v>0</v>
      </c>
      <c r="P62" s="44"/>
      <c r="Q62" s="167">
        <f t="shared" si="7"/>
        <v>0</v>
      </c>
      <c r="R62" s="44"/>
      <c r="S62" s="44"/>
    </row>
    <row r="63" spans="1:19" s="1" customFormat="1" ht="12.75">
      <c r="A63" s="169" t="s">
        <v>55</v>
      </c>
      <c r="B63" s="172" t="s">
        <v>79</v>
      </c>
      <c r="C63" s="9"/>
      <c r="D63" s="29"/>
      <c r="E63" s="52"/>
      <c r="F63" s="35"/>
      <c r="G63" s="62">
        <f t="shared" si="2"/>
        <v>0</v>
      </c>
      <c r="H63" s="16"/>
      <c r="I63" s="18"/>
      <c r="J63" s="23"/>
      <c r="K63" s="51"/>
      <c r="L63" s="60">
        <f t="shared" si="5"/>
      </c>
      <c r="M63" s="40"/>
      <c r="N63" s="44"/>
      <c r="O63" s="167">
        <f t="shared" si="6"/>
        <v>0</v>
      </c>
      <c r="P63" s="44"/>
      <c r="Q63" s="167">
        <f t="shared" si="7"/>
        <v>0</v>
      </c>
      <c r="R63" s="44"/>
      <c r="S63" s="44"/>
    </row>
    <row r="64" spans="1:19" s="1" customFormat="1" ht="12.75">
      <c r="A64" s="169" t="s">
        <v>56</v>
      </c>
      <c r="B64" s="172" t="s">
        <v>74</v>
      </c>
      <c r="C64" s="9"/>
      <c r="D64" s="29"/>
      <c r="E64" s="52"/>
      <c r="F64" s="35"/>
      <c r="G64" s="62">
        <f t="shared" si="2"/>
        <v>0</v>
      </c>
      <c r="H64" s="16"/>
      <c r="I64" s="18"/>
      <c r="J64" s="23"/>
      <c r="K64" s="51"/>
      <c r="L64" s="60">
        <f t="shared" si="5"/>
      </c>
      <c r="M64" s="40"/>
      <c r="N64" s="44"/>
      <c r="O64" s="167">
        <f t="shared" si="6"/>
        <v>0</v>
      </c>
      <c r="P64" s="44"/>
      <c r="Q64" s="167">
        <f t="shared" si="7"/>
        <v>0</v>
      </c>
      <c r="R64" s="44"/>
      <c r="S64" s="44"/>
    </row>
    <row r="65" spans="1:19" s="1" customFormat="1" ht="12.75">
      <c r="A65" s="169" t="s">
        <v>57</v>
      </c>
      <c r="B65" s="172" t="s">
        <v>0</v>
      </c>
      <c r="C65" s="9"/>
      <c r="D65" s="29"/>
      <c r="E65" s="52"/>
      <c r="F65" s="35"/>
      <c r="G65" s="63">
        <f>IF(X=0,(IF(Me=0,Sa,Me*Sa)),(IF(Me=0,Sa*X,Me*X*Sa)))</f>
        <v>0</v>
      </c>
      <c r="H65" s="16"/>
      <c r="I65" s="18"/>
      <c r="J65" s="23"/>
      <c r="K65" s="51"/>
      <c r="L65" s="60">
        <f t="shared" si="5"/>
      </c>
      <c r="M65" s="40"/>
      <c r="N65" s="44"/>
      <c r="O65" s="167">
        <f t="shared" si="6"/>
        <v>0</v>
      </c>
      <c r="P65" s="44"/>
      <c r="Q65" s="167">
        <f t="shared" si="7"/>
        <v>0</v>
      </c>
      <c r="R65" s="44"/>
      <c r="S65" s="44"/>
    </row>
    <row r="66" spans="1:19" s="1" customFormat="1" ht="12.75" customHeight="1" thickBot="1">
      <c r="A66" s="25" t="s">
        <v>58</v>
      </c>
      <c r="B66" s="2"/>
      <c r="C66" s="11"/>
      <c r="D66" s="20"/>
      <c r="E66" s="26"/>
      <c r="F66" s="14" t="s">
        <v>103</v>
      </c>
      <c r="G66" s="178">
        <f>SUM(G8:G65)</f>
        <v>0</v>
      </c>
      <c r="H66" s="16"/>
      <c r="I66" s="18"/>
      <c r="J66" s="23"/>
      <c r="K66" s="23"/>
      <c r="L66" s="58">
        <f>SUM(L9:L65)</f>
        <v>0</v>
      </c>
      <c r="M66" s="40"/>
      <c r="N66" s="44"/>
      <c r="O66" s="167">
        <f t="shared" si="6"/>
        <v>0</v>
      </c>
      <c r="P66" s="44"/>
      <c r="Q66" s="167">
        <f t="shared" si="7"/>
        <v>0</v>
      </c>
      <c r="R66" s="44"/>
      <c r="S66" s="44"/>
    </row>
    <row r="67" spans="1:19" s="1" customFormat="1" ht="12.75" customHeight="1" thickTop="1">
      <c r="A67" s="32"/>
      <c r="B67" s="179" t="s">
        <v>150</v>
      </c>
      <c r="C67" s="9"/>
      <c r="D67" s="199">
        <f>IF(G66,F67/G66,0)</f>
        <v>0</v>
      </c>
      <c r="E67" s="52"/>
      <c r="F67" s="35"/>
      <c r="G67" s="180">
        <f>F67</f>
        <v>0</v>
      </c>
      <c r="H67" s="12"/>
      <c r="I67" s="19"/>
      <c r="J67" s="19"/>
      <c r="K67" s="19"/>
      <c r="L67" s="19"/>
      <c r="M67" s="19"/>
      <c r="N67" s="44"/>
      <c r="O67" s="167">
        <f t="shared" si="6"/>
        <v>0</v>
      </c>
      <c r="P67" s="44"/>
      <c r="Q67" s="167">
        <f t="shared" si="7"/>
        <v>0</v>
      </c>
      <c r="R67" s="44"/>
      <c r="S67" s="44"/>
    </row>
    <row r="68" spans="1:19" s="1" customFormat="1" ht="12.75" customHeight="1" thickBot="1">
      <c r="A68" s="25" t="s">
        <v>58</v>
      </c>
      <c r="C68" s="10"/>
      <c r="D68" s="20"/>
      <c r="E68" s="26"/>
      <c r="F68" s="14" t="s">
        <v>151</v>
      </c>
      <c r="G68" s="65">
        <f>SUM(G66:G67)</f>
        <v>0</v>
      </c>
      <c r="H68" s="12"/>
      <c r="I68" s="19"/>
      <c r="J68" s="23"/>
      <c r="K68" s="23"/>
      <c r="L68" s="18"/>
      <c r="M68" s="40"/>
      <c r="N68" s="44"/>
      <c r="O68" s="167">
        <f t="shared" si="6"/>
        <v>0</v>
      </c>
      <c r="P68" s="44"/>
      <c r="Q68" s="167">
        <f>G68</f>
        <v>0</v>
      </c>
      <c r="R68" s="44"/>
      <c r="S68" s="44"/>
    </row>
    <row r="69" spans="1:19" s="1" customFormat="1" ht="12.75" customHeight="1" thickTop="1">
      <c r="A69" s="25" t="s">
        <v>58</v>
      </c>
      <c r="C69" s="10"/>
      <c r="D69" s="20"/>
      <c r="E69" s="26"/>
      <c r="F69" s="14"/>
      <c r="G69" s="18"/>
      <c r="H69" s="12"/>
      <c r="I69" s="19"/>
      <c r="J69" s="23"/>
      <c r="K69" s="23"/>
      <c r="L69" s="20"/>
      <c r="M69" s="40"/>
      <c r="N69" s="44"/>
      <c r="O69" s="44"/>
      <c r="P69" s="44"/>
      <c r="Q69" s="167">
        <f>G69</f>
        <v>0</v>
      </c>
      <c r="R69" s="44"/>
      <c r="S69" s="44"/>
    </row>
    <row r="70" spans="1:19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23"/>
      <c r="K70" s="23"/>
      <c r="L70" s="32"/>
      <c r="M70" s="40"/>
      <c r="N70" s="44"/>
      <c r="O70" s="44"/>
      <c r="P70" s="44"/>
      <c r="Q70" s="44"/>
      <c r="R70" s="44"/>
      <c r="S70" s="44"/>
    </row>
    <row r="71" spans="1:19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</sheetData>
  <sheetProtection/>
  <conditionalFormatting sqref="K12">
    <cfRule type="expression" priority="1" dxfId="0" stopIfTrue="1">
      <formula>KALKYLE!#REF!=xxx</formula>
    </cfRule>
  </conditionalFormatting>
  <conditionalFormatting sqref="K8:K11 K13:K65">
    <cfRule type="expression" priority="2" dxfId="0" stopIfTrue="1">
      <formula>KALKYLE!#REF!=mva</formula>
    </cfRule>
  </conditionalFormatting>
  <dataValidations count="2">
    <dataValidation errorStyle="information" type="custom" allowBlank="1" showInputMessage="1" showErrorMessage="1" errorTitle="ADVARSEL" error="Det er allerede krysset av for MVA på denne posten.&#10;&#10;Om du likevel vil legge inn noe her, velg &quot; OK&quot;" sqref="E8:E11 E13:E65 E67">
      <formula1>K8=""</formula1>
    </dataValidation>
    <dataValidation type="custom" allowBlank="1" showInputMessage="1" showErrorMessage="1" errorTitle="ADVARSEL" error="Du har allerede lagt inn MVA på denne posten!&#10;&#10;Slett eventuelt MVA i X kolonnen." sqref="K8:K65">
      <formula1>KALKYLE!#REF!&lt;&gt;_mva1</formula1>
    </dataValidation>
  </dataValidations>
  <printOptions/>
  <pageMargins left="0.5905511811023623" right="0.15748031496062992" top="0.5905511811023623" bottom="0.5905511811023623" header="0.2362204724409449" footer="0.15748031496062992"/>
  <pageSetup blackAndWhite="1" fitToHeight="0" fitToWidth="1" horizontalDpi="300" verticalDpi="300" orientation="portrait" paperSize="9" r:id="rId2"/>
  <headerFooter alignWithMargins="0">
    <oddFooter>&amp;L&amp;6Norsk filminstitutt lanseringskalkyle v. 5 av 15.01.12&amp;C&amp;5Utskrevet: &amp;D &amp;T&amp;R&amp;8   &amp;6Side &amp;P av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S103"/>
  <sheetViews>
    <sheetView showGridLines="0" showRowColHeaders="0" showZero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7109375" defaultRowHeight="12.75"/>
  <cols>
    <col min="1" max="1" width="6.28125" style="6" customWidth="1"/>
    <col min="2" max="2" width="22.7109375" style="1" customWidth="1"/>
    <col min="3" max="3" width="18.7109375" style="8" customWidth="1"/>
    <col min="4" max="4" width="6.7109375" style="20" customWidth="1"/>
    <col min="5" max="5" width="4.421875" style="26" bestFit="1" customWidth="1"/>
    <col min="6" max="6" width="7.7109375" style="20" customWidth="1"/>
    <col min="7" max="7" width="8.421875" style="19" customWidth="1"/>
    <col min="8" max="8" width="2.7109375" style="22" customWidth="1"/>
    <col min="9" max="9" width="6.7109375" style="20" customWidth="1"/>
    <col min="10" max="11" width="1.7109375" style="32" customWidth="1"/>
    <col min="12" max="12" width="8.28125" style="20" customWidth="1"/>
    <col min="13" max="13" width="1.7109375" style="39" customWidth="1"/>
    <col min="14" max="14" width="8.421875" style="147" customWidth="1"/>
    <col min="15" max="15" width="2.7109375" style="150" customWidth="1"/>
    <col min="16" max="16" width="10.7109375" style="158" customWidth="1"/>
    <col min="17" max="17" width="2.7109375" style="152" customWidth="1"/>
    <col min="18" max="16384" width="9.7109375" style="39" customWidth="1"/>
  </cols>
  <sheetData>
    <row r="1" spans="1:19" ht="18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 t="s">
        <v>82</v>
      </c>
      <c r="L1" s="38"/>
      <c r="M1" s="38"/>
      <c r="N1" s="140"/>
      <c r="O1" s="140"/>
      <c r="P1" s="141"/>
      <c r="Q1" s="142"/>
      <c r="R1" s="38"/>
      <c r="S1" s="38"/>
    </row>
    <row r="2" spans="1:19" ht="7.5" customHeight="1">
      <c r="A2" s="38"/>
      <c r="B2" s="38"/>
      <c r="C2" s="38"/>
      <c r="D2" s="38"/>
      <c r="E2" s="38"/>
      <c r="F2" s="38"/>
      <c r="G2" s="38"/>
      <c r="H2" s="38">
        <v>0</v>
      </c>
      <c r="I2" s="38"/>
      <c r="J2" s="38"/>
      <c r="K2" s="38"/>
      <c r="L2" s="38"/>
      <c r="M2" s="38"/>
      <c r="N2" s="140"/>
      <c r="O2" s="140"/>
      <c r="P2" s="141"/>
      <c r="Q2" s="142"/>
      <c r="R2" s="38"/>
      <c r="S2" s="38"/>
    </row>
    <row r="3" spans="1:19" s="1" customFormat="1" ht="10.5" customHeight="1">
      <c r="A3" s="38"/>
      <c r="B3" s="38"/>
      <c r="C3" s="38"/>
      <c r="D3" s="12" t="s">
        <v>59</v>
      </c>
      <c r="E3" s="27" t="s">
        <v>60</v>
      </c>
      <c r="F3" s="12" t="s">
        <v>61</v>
      </c>
      <c r="G3" s="12" t="s">
        <v>62</v>
      </c>
      <c r="H3" s="13" t="s">
        <v>63</v>
      </c>
      <c r="I3" s="12" t="s">
        <v>64</v>
      </c>
      <c r="J3" s="23"/>
      <c r="K3" s="23"/>
      <c r="L3" s="12" t="s">
        <v>83</v>
      </c>
      <c r="M3" s="18"/>
      <c r="N3" s="143" t="s">
        <v>101</v>
      </c>
      <c r="O3" s="144"/>
      <c r="P3" s="145" t="s">
        <v>96</v>
      </c>
      <c r="Q3" s="146"/>
      <c r="R3" s="38"/>
      <c r="S3" s="38"/>
    </row>
    <row r="4" spans="1:19" ht="0.75" customHeight="1" hidden="1">
      <c r="A4" s="24" t="s">
        <v>68</v>
      </c>
      <c r="B4" s="1" t="s">
        <v>68</v>
      </c>
      <c r="C4" s="8" t="s">
        <v>68</v>
      </c>
      <c r="D4" s="20" t="s">
        <v>68</v>
      </c>
      <c r="F4" s="20" t="s">
        <v>68</v>
      </c>
      <c r="G4" s="19" t="s">
        <v>68</v>
      </c>
      <c r="H4" s="22" t="s">
        <v>68</v>
      </c>
      <c r="I4" s="20" t="s">
        <v>68</v>
      </c>
      <c r="J4" s="23"/>
      <c r="K4" s="23"/>
      <c r="L4" s="20" t="s">
        <v>68</v>
      </c>
      <c r="O4" s="147"/>
      <c r="P4" s="148" t="s">
        <v>102</v>
      </c>
      <c r="Q4" s="149"/>
      <c r="R4" s="38"/>
      <c r="S4" s="44"/>
    </row>
    <row r="5" spans="1:19" s="1" customFormat="1" ht="0.75" customHeight="1">
      <c r="A5" s="6"/>
      <c r="B5" s="3"/>
      <c r="C5" s="10"/>
      <c r="D5" s="21"/>
      <c r="E5" s="30"/>
      <c r="F5" s="21"/>
      <c r="G5" s="18"/>
      <c r="H5" s="16"/>
      <c r="I5" s="19"/>
      <c r="J5" s="23"/>
      <c r="K5" s="23"/>
      <c r="L5" s="21"/>
      <c r="M5" s="40"/>
      <c r="N5" s="140"/>
      <c r="O5" s="140"/>
      <c r="P5" s="141"/>
      <c r="Q5" s="142"/>
      <c r="R5" s="38"/>
      <c r="S5" s="44"/>
    </row>
    <row r="6" spans="1:19" s="1" customFormat="1" ht="0.75" customHeight="1">
      <c r="A6" s="6"/>
      <c r="B6" s="3"/>
      <c r="C6" s="10"/>
      <c r="D6" s="21"/>
      <c r="E6" s="30"/>
      <c r="F6" s="21"/>
      <c r="G6" s="18"/>
      <c r="H6" s="16"/>
      <c r="I6" s="19"/>
      <c r="J6" s="23"/>
      <c r="K6" s="23"/>
      <c r="L6" s="21"/>
      <c r="M6" s="40"/>
      <c r="N6" s="147" t="s">
        <v>68</v>
      </c>
      <c r="O6" s="150"/>
      <c r="P6" s="151">
        <v>38285</v>
      </c>
      <c r="Q6" s="152"/>
      <c r="R6" s="38"/>
      <c r="S6" s="44"/>
    </row>
    <row r="7" spans="1:19" s="1" customFormat="1" ht="24.75" customHeight="1">
      <c r="A7" s="66" t="s">
        <v>67</v>
      </c>
      <c r="B7" s="67"/>
      <c r="C7" s="68"/>
      <c r="D7" s="69" t="s">
        <v>59</v>
      </c>
      <c r="E7" s="70" t="s">
        <v>60</v>
      </c>
      <c r="F7" s="69" t="s">
        <v>61</v>
      </c>
      <c r="G7" s="69" t="s">
        <v>62</v>
      </c>
      <c r="H7" s="69" t="s">
        <v>63</v>
      </c>
      <c r="I7" s="71" t="s">
        <v>64</v>
      </c>
      <c r="J7" s="72"/>
      <c r="K7" s="72"/>
      <c r="L7" s="69" t="s">
        <v>83</v>
      </c>
      <c r="M7" s="73"/>
      <c r="N7" s="153" t="s">
        <v>101</v>
      </c>
      <c r="O7" s="154"/>
      <c r="P7" s="153" t="s">
        <v>96</v>
      </c>
      <c r="Q7" s="155"/>
      <c r="R7" s="38"/>
      <c r="S7" s="44"/>
    </row>
    <row r="8" spans="1:19" s="1" customFormat="1" ht="12.75">
      <c r="A8" s="181" t="s">
        <v>94</v>
      </c>
      <c r="B8" s="182" t="s">
        <v>93</v>
      </c>
      <c r="C8" s="74"/>
      <c r="D8" s="75"/>
      <c r="E8" s="76"/>
      <c r="F8" s="77"/>
      <c r="G8" s="78">
        <f>IF(X=0,(IF(Me=0,Sa,Me*Sa)),(IF(Me=0,Sa*X,Me*X*Sa)))</f>
        <v>0</v>
      </c>
      <c r="H8" s="84">
        <f>IF(G8,sos,0)</f>
        <v>0</v>
      </c>
      <c r="I8" s="79">
        <f>IF(Prosent&lt;&gt;0,(Sum*Prosent)/100,0)</f>
        <v>0</v>
      </c>
      <c r="J8" s="80"/>
      <c r="K8" s="81"/>
      <c r="L8" s="82">
        <f>IF(FMVA&lt;&gt;"",(IF(X=mva,(Sum/mva)*MVAsats%,Sum*MVAsats%)),"")</f>
      </c>
      <c r="M8" s="73"/>
      <c r="N8" s="100">
        <v>0</v>
      </c>
      <c r="O8" s="156"/>
      <c r="P8" s="202">
        <f>BOKFØRT!C8</f>
        <v>0</v>
      </c>
      <c r="Q8" s="155">
        <f>G8+N8+P8</f>
        <v>0</v>
      </c>
      <c r="R8" s="38"/>
      <c r="S8" s="44"/>
    </row>
    <row r="9" spans="1:19" s="1" customFormat="1" ht="12.75">
      <c r="A9" s="181" t="s">
        <v>110</v>
      </c>
      <c r="B9" s="182" t="s">
        <v>111</v>
      </c>
      <c r="C9" s="74"/>
      <c r="D9" s="75"/>
      <c r="E9" s="76"/>
      <c r="F9" s="77"/>
      <c r="G9" s="83">
        <f>IF(X=0,(IF(Me=0,Sa,Me*Sa)),(IF(Me=0,Sa*X,Me*X*Sa)))</f>
        <v>0</v>
      </c>
      <c r="H9" s="84">
        <f>IF(G9,sos,0)</f>
        <v>0</v>
      </c>
      <c r="I9" s="85">
        <f>IF(H9&lt;&gt;0,(G9*H9)/100,0)</f>
        <v>0</v>
      </c>
      <c r="J9" s="72"/>
      <c r="K9" s="81"/>
      <c r="L9" s="82">
        <f>IF(FMVA&lt;&gt;"",(IF(X=mva,(Sum/mva)*MVAsats%,Sum*MVAsats%)),"")</f>
      </c>
      <c r="M9" s="73"/>
      <c r="N9" s="88">
        <v>0</v>
      </c>
      <c r="O9" s="156"/>
      <c r="P9" s="157">
        <f>BOKFØRT!C9</f>
        <v>0</v>
      </c>
      <c r="Q9" s="155">
        <f aca="true" t="shared" si="0" ref="Q9:Q68">G9+N9+P9</f>
        <v>0</v>
      </c>
      <c r="R9" s="38"/>
      <c r="S9" s="44"/>
    </row>
    <row r="10" spans="1:19" s="1" customFormat="1" ht="12.75">
      <c r="A10" s="181" t="s">
        <v>1</v>
      </c>
      <c r="B10" s="183" t="s">
        <v>2</v>
      </c>
      <c r="C10" s="74"/>
      <c r="D10" s="75"/>
      <c r="E10" s="76"/>
      <c r="F10" s="77"/>
      <c r="G10" s="83">
        <f>IF(X=0,(IF(Me=0,Sa,Me*Sa)),(IF(Me=0,Sa*X,Me*X*Sa)))</f>
        <v>0</v>
      </c>
      <c r="H10" s="84">
        <f>IF(G10,sos,0)</f>
        <v>0</v>
      </c>
      <c r="I10" s="85">
        <f>IF(H10&lt;&gt;0,(G10*H10)/100,0)</f>
        <v>0</v>
      </c>
      <c r="J10" s="72"/>
      <c r="K10" s="81"/>
      <c r="L10" s="82">
        <f>IF(FMVA&lt;&gt;"",(IF(X=mva,(Sum/mva)*MVAsats%,Sum*MVAsats%)),"")</f>
      </c>
      <c r="M10" s="73"/>
      <c r="N10" s="88"/>
      <c r="O10" s="156"/>
      <c r="P10" s="157">
        <f>BOKFØRT!C10</f>
        <v>0</v>
      </c>
      <c r="Q10" s="155">
        <f t="shared" si="0"/>
        <v>0</v>
      </c>
      <c r="R10" s="38"/>
      <c r="S10" s="44"/>
    </row>
    <row r="11" spans="1:19" s="1" customFormat="1" ht="12.75">
      <c r="A11" s="181" t="s">
        <v>3</v>
      </c>
      <c r="B11" s="183" t="s">
        <v>4</v>
      </c>
      <c r="C11" s="74"/>
      <c r="D11" s="75"/>
      <c r="E11" s="76"/>
      <c r="F11" s="77"/>
      <c r="G11" s="83">
        <f>IF(X=0,(IF(Me=0,Sa,Me*Sa)),(IF(Me=0,Sa*X,Me*X*Sa)))</f>
        <v>0</v>
      </c>
      <c r="H11" s="84">
        <f>IF(G11,sos,0)</f>
        <v>0</v>
      </c>
      <c r="I11" s="85">
        <f>IF(H11&lt;&gt;0,(G11*H11)/100,0)</f>
        <v>0</v>
      </c>
      <c r="J11" s="72"/>
      <c r="K11" s="81"/>
      <c r="L11" s="82">
        <f>IF(FMVA&lt;&gt;"",(IF(X=mva,(Sum/mva)*MVAsats%,Sum*MVAsats%)),"")</f>
      </c>
      <c r="M11" s="73"/>
      <c r="N11" s="88">
        <v>0</v>
      </c>
      <c r="O11" s="156"/>
      <c r="P11" s="157">
        <f>BOKFØRT!C11</f>
        <v>0</v>
      </c>
      <c r="Q11" s="155">
        <f t="shared" si="0"/>
        <v>0</v>
      </c>
      <c r="R11" s="38"/>
      <c r="S11" s="44"/>
    </row>
    <row r="12" spans="1:19" s="1" customFormat="1" ht="12.75">
      <c r="A12" s="181" t="s">
        <v>5</v>
      </c>
      <c r="B12" s="183" t="s">
        <v>69</v>
      </c>
      <c r="C12" s="74"/>
      <c r="D12" s="87"/>
      <c r="E12" s="87"/>
      <c r="F12" s="86"/>
      <c r="G12" s="88">
        <f>SUM(I8:I11)</f>
        <v>0</v>
      </c>
      <c r="H12" s="89"/>
      <c r="I12" s="90" t="s">
        <v>70</v>
      </c>
      <c r="J12" s="72"/>
      <c r="K12" s="91"/>
      <c r="L12" s="82"/>
      <c r="M12" s="73"/>
      <c r="N12" s="88"/>
      <c r="O12" s="156"/>
      <c r="P12" s="157">
        <f>BOKFØRT!C12</f>
        <v>0</v>
      </c>
      <c r="Q12" s="155">
        <f t="shared" si="0"/>
        <v>0</v>
      </c>
      <c r="R12" s="38"/>
      <c r="S12" s="44"/>
    </row>
    <row r="13" spans="1:19" s="1" customFormat="1" ht="12.75">
      <c r="A13" s="181" t="s">
        <v>152</v>
      </c>
      <c r="B13" s="184" t="s">
        <v>153</v>
      </c>
      <c r="C13" s="74"/>
      <c r="D13" s="75"/>
      <c r="E13" s="76"/>
      <c r="F13" s="92"/>
      <c r="G13" s="88">
        <f aca="true" t="shared" si="1" ref="G13:G38">IF(X=0,(IF(Me=0,Sa,Me*Sa)),(IF(Me=0,Sa*X,Me*X*Sa)))</f>
        <v>0</v>
      </c>
      <c r="H13" s="89"/>
      <c r="I13" s="80"/>
      <c r="J13" s="72"/>
      <c r="K13" s="81"/>
      <c r="L13" s="82">
        <f aca="true" t="shared" si="2" ref="L13:L38">IF(FMVA&lt;&gt;"",(IF(X=mva,(Sum/mva)*MVAsats%,Sum*MVAsats%)),"")</f>
      </c>
      <c r="M13" s="73"/>
      <c r="N13" s="88">
        <v>0</v>
      </c>
      <c r="O13" s="156"/>
      <c r="P13" s="157">
        <f>BOKFØRT!C13</f>
        <v>0</v>
      </c>
      <c r="Q13" s="155">
        <f>G13+N13+P13</f>
        <v>0</v>
      </c>
      <c r="R13" s="38"/>
      <c r="S13" s="44"/>
    </row>
    <row r="14" spans="1:19" s="1" customFormat="1" ht="12.75">
      <c r="A14" s="181" t="s">
        <v>104</v>
      </c>
      <c r="B14" s="184" t="s">
        <v>107</v>
      </c>
      <c r="C14" s="74"/>
      <c r="D14" s="75"/>
      <c r="E14" s="76"/>
      <c r="F14" s="92"/>
      <c r="G14" s="88">
        <f t="shared" si="1"/>
        <v>0</v>
      </c>
      <c r="H14" s="89"/>
      <c r="I14" s="80"/>
      <c r="J14" s="72"/>
      <c r="K14" s="81"/>
      <c r="L14" s="82">
        <f t="shared" si="2"/>
      </c>
      <c r="M14" s="73"/>
      <c r="N14" s="88">
        <v>0</v>
      </c>
      <c r="O14" s="156"/>
      <c r="P14" s="157">
        <f>BOKFØRT!C14</f>
        <v>0</v>
      </c>
      <c r="Q14" s="155">
        <f t="shared" si="0"/>
        <v>0</v>
      </c>
      <c r="R14" s="38"/>
      <c r="S14" s="44"/>
    </row>
    <row r="15" spans="1:19" s="1" customFormat="1" ht="12.75">
      <c r="A15" s="181" t="s">
        <v>105</v>
      </c>
      <c r="B15" s="184" t="s">
        <v>106</v>
      </c>
      <c r="C15" s="74"/>
      <c r="D15" s="75"/>
      <c r="E15" s="76"/>
      <c r="F15" s="92"/>
      <c r="G15" s="88">
        <f t="shared" si="1"/>
        <v>0</v>
      </c>
      <c r="H15" s="89"/>
      <c r="I15" s="80"/>
      <c r="J15" s="72"/>
      <c r="K15" s="81"/>
      <c r="L15" s="82">
        <f t="shared" si="2"/>
      </c>
      <c r="M15" s="73"/>
      <c r="N15" s="88">
        <v>0</v>
      </c>
      <c r="O15" s="156"/>
      <c r="P15" s="157">
        <f>BOKFØRT!C15</f>
        <v>0</v>
      </c>
      <c r="Q15" s="155">
        <f t="shared" si="0"/>
        <v>0</v>
      </c>
      <c r="R15" s="38"/>
      <c r="S15" s="44"/>
    </row>
    <row r="16" spans="1:19" s="1" customFormat="1" ht="12.75">
      <c r="A16" s="181" t="s">
        <v>121</v>
      </c>
      <c r="B16" s="184" t="s">
        <v>122</v>
      </c>
      <c r="C16" s="74"/>
      <c r="D16" s="75"/>
      <c r="E16" s="76"/>
      <c r="F16" s="92"/>
      <c r="G16" s="88">
        <f t="shared" si="1"/>
        <v>0</v>
      </c>
      <c r="H16" s="89"/>
      <c r="I16" s="80"/>
      <c r="J16" s="72"/>
      <c r="K16" s="81"/>
      <c r="L16" s="82">
        <f t="shared" si="2"/>
      </c>
      <c r="M16" s="73"/>
      <c r="N16" s="88">
        <v>0</v>
      </c>
      <c r="O16" s="156"/>
      <c r="P16" s="157">
        <f>BOKFØRT!C16</f>
        <v>0</v>
      </c>
      <c r="Q16" s="155">
        <f t="shared" si="0"/>
        <v>0</v>
      </c>
      <c r="R16" s="38"/>
      <c r="S16" s="44"/>
    </row>
    <row r="17" spans="1:19" s="1" customFormat="1" ht="12.75">
      <c r="A17" s="181" t="s">
        <v>6</v>
      </c>
      <c r="B17" s="183" t="s">
        <v>123</v>
      </c>
      <c r="C17" s="74"/>
      <c r="D17" s="75"/>
      <c r="E17" s="76"/>
      <c r="F17" s="92"/>
      <c r="G17" s="88">
        <f t="shared" si="1"/>
        <v>0</v>
      </c>
      <c r="H17" s="89"/>
      <c r="I17" s="80"/>
      <c r="J17" s="72"/>
      <c r="K17" s="81"/>
      <c r="L17" s="82">
        <f t="shared" si="2"/>
      </c>
      <c r="M17" s="73"/>
      <c r="N17" s="88">
        <v>0</v>
      </c>
      <c r="O17" s="156"/>
      <c r="P17" s="157">
        <f>BOKFØRT!C17</f>
        <v>0</v>
      </c>
      <c r="Q17" s="155">
        <f t="shared" si="0"/>
        <v>0</v>
      </c>
      <c r="R17" s="38"/>
      <c r="S17" s="44"/>
    </row>
    <row r="18" spans="1:19" s="1" customFormat="1" ht="12.75">
      <c r="A18" s="181" t="s">
        <v>7</v>
      </c>
      <c r="B18" s="185" t="s">
        <v>124</v>
      </c>
      <c r="C18" s="74"/>
      <c r="D18" s="75"/>
      <c r="E18" s="76"/>
      <c r="F18" s="92"/>
      <c r="G18" s="88">
        <f t="shared" si="1"/>
        <v>0</v>
      </c>
      <c r="H18" s="89"/>
      <c r="I18" s="80"/>
      <c r="J18" s="72"/>
      <c r="K18" s="81"/>
      <c r="L18" s="82">
        <f t="shared" si="2"/>
      </c>
      <c r="M18" s="73"/>
      <c r="N18" s="88">
        <v>0</v>
      </c>
      <c r="O18" s="156"/>
      <c r="P18" s="157">
        <f>BOKFØRT!C18</f>
        <v>0</v>
      </c>
      <c r="Q18" s="155">
        <f t="shared" si="0"/>
        <v>0</v>
      </c>
      <c r="R18" s="38"/>
      <c r="S18" s="44"/>
    </row>
    <row r="19" spans="1:19" s="1" customFormat="1" ht="12.75">
      <c r="A19" s="181" t="s">
        <v>8</v>
      </c>
      <c r="B19" s="186" t="s">
        <v>125</v>
      </c>
      <c r="C19" s="74"/>
      <c r="D19" s="75"/>
      <c r="E19" s="76"/>
      <c r="F19" s="92"/>
      <c r="G19" s="88">
        <f t="shared" si="1"/>
        <v>0</v>
      </c>
      <c r="H19" s="89"/>
      <c r="I19" s="80"/>
      <c r="J19" s="72"/>
      <c r="K19" s="81"/>
      <c r="L19" s="82">
        <f t="shared" si="2"/>
      </c>
      <c r="M19" s="73"/>
      <c r="N19" s="88">
        <v>0</v>
      </c>
      <c r="O19" s="156"/>
      <c r="P19" s="157">
        <f>BOKFØRT!C19</f>
        <v>0</v>
      </c>
      <c r="Q19" s="155">
        <f t="shared" si="0"/>
        <v>0</v>
      </c>
      <c r="R19" s="38"/>
      <c r="S19" s="44"/>
    </row>
    <row r="20" spans="1:19" s="1" customFormat="1" ht="12.75">
      <c r="A20" s="181" t="s">
        <v>9</v>
      </c>
      <c r="B20" s="186" t="s">
        <v>126</v>
      </c>
      <c r="C20" s="74"/>
      <c r="D20" s="75"/>
      <c r="E20" s="76"/>
      <c r="F20" s="92"/>
      <c r="G20" s="88">
        <f t="shared" si="1"/>
        <v>0</v>
      </c>
      <c r="H20" s="89"/>
      <c r="I20" s="80"/>
      <c r="J20" s="72"/>
      <c r="K20" s="81"/>
      <c r="L20" s="82">
        <f t="shared" si="2"/>
      </c>
      <c r="M20" s="73"/>
      <c r="N20" s="88">
        <v>0</v>
      </c>
      <c r="O20" s="156"/>
      <c r="P20" s="157">
        <f>BOKFØRT!C20</f>
        <v>0</v>
      </c>
      <c r="Q20" s="155">
        <f t="shared" si="0"/>
        <v>0</v>
      </c>
      <c r="R20" s="38"/>
      <c r="S20" s="44"/>
    </row>
    <row r="21" spans="1:19" s="1" customFormat="1" ht="12.75">
      <c r="A21" s="181" t="s">
        <v>11</v>
      </c>
      <c r="B21" s="187" t="s">
        <v>10</v>
      </c>
      <c r="C21" s="74"/>
      <c r="D21" s="75"/>
      <c r="E21" s="76"/>
      <c r="F21" s="92"/>
      <c r="G21" s="88">
        <f t="shared" si="1"/>
        <v>0</v>
      </c>
      <c r="H21" s="89"/>
      <c r="I21" s="80"/>
      <c r="J21" s="72"/>
      <c r="K21" s="81"/>
      <c r="L21" s="82">
        <f t="shared" si="2"/>
      </c>
      <c r="M21" s="73"/>
      <c r="N21" s="88">
        <v>0</v>
      </c>
      <c r="O21" s="156"/>
      <c r="P21" s="157">
        <f>BOKFØRT!C21</f>
        <v>0</v>
      </c>
      <c r="Q21" s="155">
        <f t="shared" si="0"/>
        <v>0</v>
      </c>
      <c r="R21" s="38"/>
      <c r="S21" s="44"/>
    </row>
    <row r="22" spans="1:19" s="1" customFormat="1" ht="12.75">
      <c r="A22" s="181" t="s">
        <v>13</v>
      </c>
      <c r="B22" s="188" t="s">
        <v>12</v>
      </c>
      <c r="C22" s="74"/>
      <c r="D22" s="75"/>
      <c r="E22" s="76"/>
      <c r="F22" s="92"/>
      <c r="G22" s="88">
        <f t="shared" si="1"/>
        <v>0</v>
      </c>
      <c r="H22" s="89"/>
      <c r="I22" s="80"/>
      <c r="J22" s="72"/>
      <c r="K22" s="81"/>
      <c r="L22" s="82">
        <f t="shared" si="2"/>
      </c>
      <c r="M22" s="73"/>
      <c r="N22" s="88"/>
      <c r="O22" s="156"/>
      <c r="P22" s="157">
        <f>BOKFØRT!C22</f>
        <v>0</v>
      </c>
      <c r="Q22" s="155">
        <f t="shared" si="0"/>
        <v>0</v>
      </c>
      <c r="R22" s="38"/>
      <c r="S22" s="44"/>
    </row>
    <row r="23" spans="1:19" s="1" customFormat="1" ht="12.75">
      <c r="A23" s="181" t="s">
        <v>127</v>
      </c>
      <c r="B23" s="188" t="s">
        <v>14</v>
      </c>
      <c r="C23" s="74"/>
      <c r="D23" s="75"/>
      <c r="E23" s="76"/>
      <c r="F23" s="92"/>
      <c r="G23" s="88">
        <f t="shared" si="1"/>
        <v>0</v>
      </c>
      <c r="H23" s="89"/>
      <c r="I23" s="80"/>
      <c r="J23" s="72"/>
      <c r="K23" s="81"/>
      <c r="L23" s="82">
        <f t="shared" si="2"/>
      </c>
      <c r="M23" s="73"/>
      <c r="N23" s="88">
        <v>0</v>
      </c>
      <c r="O23" s="156"/>
      <c r="P23" s="157">
        <f>BOKFØRT!C23</f>
        <v>0</v>
      </c>
      <c r="Q23" s="155">
        <f t="shared" si="0"/>
        <v>0</v>
      </c>
      <c r="R23" s="38"/>
      <c r="S23" s="44"/>
    </row>
    <row r="24" spans="1:19" s="1" customFormat="1" ht="12.75">
      <c r="A24" s="181" t="s">
        <v>128</v>
      </c>
      <c r="B24" s="186" t="s">
        <v>129</v>
      </c>
      <c r="C24" s="74"/>
      <c r="D24" s="75"/>
      <c r="E24" s="76"/>
      <c r="F24" s="77"/>
      <c r="G24" s="88">
        <f t="shared" si="1"/>
        <v>0</v>
      </c>
      <c r="H24" s="89"/>
      <c r="I24" s="80"/>
      <c r="J24" s="72"/>
      <c r="K24" s="81"/>
      <c r="L24" s="82">
        <f t="shared" si="2"/>
      </c>
      <c r="M24" s="73"/>
      <c r="N24" s="88">
        <v>0</v>
      </c>
      <c r="O24" s="156"/>
      <c r="P24" s="157">
        <f>BOKFØRT!C24</f>
        <v>0</v>
      </c>
      <c r="Q24" s="155">
        <f t="shared" si="0"/>
        <v>0</v>
      </c>
      <c r="R24" s="38"/>
      <c r="S24" s="44"/>
    </row>
    <row r="25" spans="1:19" s="1" customFormat="1" ht="12.75">
      <c r="A25" s="181" t="s">
        <v>130</v>
      </c>
      <c r="B25" s="186" t="s">
        <v>131</v>
      </c>
      <c r="C25" s="74"/>
      <c r="D25" s="75"/>
      <c r="E25" s="76"/>
      <c r="F25" s="77"/>
      <c r="G25" s="88">
        <f t="shared" si="1"/>
        <v>0</v>
      </c>
      <c r="H25" s="89"/>
      <c r="I25" s="80"/>
      <c r="J25" s="72"/>
      <c r="K25" s="81"/>
      <c r="L25" s="82">
        <f t="shared" si="2"/>
      </c>
      <c r="M25" s="73"/>
      <c r="N25" s="88">
        <v>0</v>
      </c>
      <c r="O25" s="156"/>
      <c r="P25" s="157">
        <f>BOKFØRT!C25</f>
        <v>0</v>
      </c>
      <c r="Q25" s="155">
        <f t="shared" si="0"/>
        <v>0</v>
      </c>
      <c r="R25" s="38"/>
      <c r="S25" s="44"/>
    </row>
    <row r="26" spans="1:19" s="1" customFormat="1" ht="12.75">
      <c r="A26" s="181" t="s">
        <v>132</v>
      </c>
      <c r="B26" s="186" t="s">
        <v>133</v>
      </c>
      <c r="C26" s="74"/>
      <c r="D26" s="75"/>
      <c r="E26" s="76"/>
      <c r="F26" s="77"/>
      <c r="G26" s="88">
        <f t="shared" si="1"/>
        <v>0</v>
      </c>
      <c r="H26" s="89"/>
      <c r="I26" s="80"/>
      <c r="J26" s="72"/>
      <c r="K26" s="81"/>
      <c r="L26" s="82">
        <f t="shared" si="2"/>
      </c>
      <c r="M26" s="73"/>
      <c r="N26" s="88">
        <v>0</v>
      </c>
      <c r="O26" s="156"/>
      <c r="P26" s="157">
        <f>BOKFØRT!C26</f>
        <v>0</v>
      </c>
      <c r="Q26" s="155">
        <f t="shared" si="0"/>
        <v>0</v>
      </c>
      <c r="R26" s="38"/>
      <c r="S26" s="44"/>
    </row>
    <row r="27" spans="1:19" s="1" customFormat="1" ht="12.75">
      <c r="A27" s="181" t="s">
        <v>134</v>
      </c>
      <c r="B27" s="186" t="s">
        <v>135</v>
      </c>
      <c r="C27" s="74"/>
      <c r="D27" s="75"/>
      <c r="E27" s="76"/>
      <c r="F27" s="77"/>
      <c r="G27" s="88">
        <f t="shared" si="1"/>
        <v>0</v>
      </c>
      <c r="H27" s="89"/>
      <c r="I27" s="80"/>
      <c r="J27" s="72"/>
      <c r="K27" s="81"/>
      <c r="L27" s="82">
        <f t="shared" si="2"/>
      </c>
      <c r="M27" s="73"/>
      <c r="N27" s="88">
        <v>0</v>
      </c>
      <c r="O27" s="156"/>
      <c r="P27" s="157">
        <f>BOKFØRT!C27</f>
        <v>0</v>
      </c>
      <c r="Q27" s="155">
        <f t="shared" si="0"/>
        <v>0</v>
      </c>
      <c r="R27" s="38"/>
      <c r="S27" s="44"/>
    </row>
    <row r="28" spans="1:19" s="1" customFormat="1" ht="12.75">
      <c r="A28" s="181" t="s">
        <v>15</v>
      </c>
      <c r="B28" s="189" t="s">
        <v>136</v>
      </c>
      <c r="C28" s="74"/>
      <c r="D28" s="75"/>
      <c r="E28" s="76"/>
      <c r="F28" s="77"/>
      <c r="G28" s="88">
        <f t="shared" si="1"/>
        <v>0</v>
      </c>
      <c r="H28" s="89"/>
      <c r="I28" s="80"/>
      <c r="J28" s="72"/>
      <c r="K28" s="81"/>
      <c r="L28" s="82">
        <f t="shared" si="2"/>
      </c>
      <c r="M28" s="73"/>
      <c r="N28" s="88">
        <v>0</v>
      </c>
      <c r="O28" s="156"/>
      <c r="P28" s="157">
        <f>BOKFØRT!C28</f>
        <v>0</v>
      </c>
      <c r="Q28" s="155">
        <f t="shared" si="0"/>
        <v>0</v>
      </c>
      <c r="R28" s="38"/>
      <c r="S28" s="44"/>
    </row>
    <row r="29" spans="1:19" s="1" customFormat="1" ht="12.75">
      <c r="A29" s="181" t="s">
        <v>16</v>
      </c>
      <c r="B29" s="184" t="s">
        <v>17</v>
      </c>
      <c r="C29" s="74"/>
      <c r="D29" s="75"/>
      <c r="E29" s="76"/>
      <c r="F29" s="77"/>
      <c r="G29" s="88">
        <f t="shared" si="1"/>
        <v>0</v>
      </c>
      <c r="H29" s="89"/>
      <c r="I29" s="80"/>
      <c r="J29" s="72"/>
      <c r="K29" s="81"/>
      <c r="L29" s="82">
        <f t="shared" si="2"/>
      </c>
      <c r="M29" s="73"/>
      <c r="N29" s="88">
        <v>0</v>
      </c>
      <c r="O29" s="156"/>
      <c r="P29" s="157">
        <f>BOKFØRT!C29</f>
        <v>0</v>
      </c>
      <c r="Q29" s="155">
        <f t="shared" si="0"/>
        <v>0</v>
      </c>
      <c r="R29" s="38"/>
      <c r="S29" s="44"/>
    </row>
    <row r="30" spans="1:19" s="1" customFormat="1" ht="12.75">
      <c r="A30" s="181" t="s">
        <v>137</v>
      </c>
      <c r="B30" s="184" t="s">
        <v>138</v>
      </c>
      <c r="C30" s="74"/>
      <c r="D30" s="75"/>
      <c r="E30" s="76"/>
      <c r="F30" s="92"/>
      <c r="G30" s="88">
        <f t="shared" si="1"/>
        <v>0</v>
      </c>
      <c r="H30" s="89"/>
      <c r="I30" s="80"/>
      <c r="J30" s="72"/>
      <c r="K30" s="81"/>
      <c r="L30" s="82">
        <f t="shared" si="2"/>
      </c>
      <c r="M30" s="73"/>
      <c r="N30" s="88">
        <v>0</v>
      </c>
      <c r="O30" s="156"/>
      <c r="P30" s="157">
        <f>BOKFØRT!C30</f>
        <v>0</v>
      </c>
      <c r="Q30" s="155">
        <f t="shared" si="0"/>
        <v>0</v>
      </c>
      <c r="R30" s="38"/>
      <c r="S30" s="44"/>
    </row>
    <row r="31" spans="1:19" s="1" customFormat="1" ht="12.75">
      <c r="A31" s="181" t="s">
        <v>18</v>
      </c>
      <c r="B31" s="184" t="s">
        <v>113</v>
      </c>
      <c r="C31" s="74"/>
      <c r="D31" s="75"/>
      <c r="E31" s="76"/>
      <c r="F31" s="92"/>
      <c r="G31" s="88">
        <f t="shared" si="1"/>
        <v>0</v>
      </c>
      <c r="H31" s="89"/>
      <c r="I31" s="80"/>
      <c r="J31" s="72"/>
      <c r="K31" s="81"/>
      <c r="L31" s="82">
        <f t="shared" si="2"/>
      </c>
      <c r="M31" s="73"/>
      <c r="N31" s="88">
        <v>0</v>
      </c>
      <c r="O31" s="156"/>
      <c r="P31" s="157">
        <f>BOKFØRT!C31</f>
        <v>0</v>
      </c>
      <c r="Q31" s="155">
        <f t="shared" si="0"/>
        <v>0</v>
      </c>
      <c r="R31" s="38"/>
      <c r="S31" s="44"/>
    </row>
    <row r="32" spans="1:19" s="1" customFormat="1" ht="12.75">
      <c r="A32" s="181" t="s">
        <v>19</v>
      </c>
      <c r="B32" s="186" t="s">
        <v>139</v>
      </c>
      <c r="C32" s="74"/>
      <c r="D32" s="75"/>
      <c r="E32" s="76"/>
      <c r="F32" s="92"/>
      <c r="G32" s="88">
        <f t="shared" si="1"/>
        <v>0</v>
      </c>
      <c r="H32" s="89"/>
      <c r="I32" s="80"/>
      <c r="J32" s="72"/>
      <c r="K32" s="81"/>
      <c r="L32" s="82">
        <f t="shared" si="2"/>
      </c>
      <c r="M32" s="73"/>
      <c r="N32" s="88">
        <v>0</v>
      </c>
      <c r="O32" s="156"/>
      <c r="P32" s="157">
        <f>BOKFØRT!C32</f>
        <v>0</v>
      </c>
      <c r="Q32" s="155">
        <f t="shared" si="0"/>
        <v>0</v>
      </c>
      <c r="R32" s="38"/>
      <c r="S32" s="44"/>
    </row>
    <row r="33" spans="1:19" s="1" customFormat="1" ht="12.75">
      <c r="A33" s="181" t="s">
        <v>20</v>
      </c>
      <c r="B33" s="185" t="s">
        <v>140</v>
      </c>
      <c r="C33" s="74"/>
      <c r="D33" s="75"/>
      <c r="E33" s="76"/>
      <c r="F33" s="92"/>
      <c r="G33" s="88">
        <f t="shared" si="1"/>
        <v>0</v>
      </c>
      <c r="H33" s="89"/>
      <c r="I33" s="80"/>
      <c r="J33" s="72"/>
      <c r="K33" s="81"/>
      <c r="L33" s="82">
        <f t="shared" si="2"/>
      </c>
      <c r="M33" s="73"/>
      <c r="N33" s="88">
        <v>0</v>
      </c>
      <c r="O33" s="156"/>
      <c r="P33" s="157">
        <f>BOKFØRT!C33</f>
        <v>0</v>
      </c>
      <c r="Q33" s="155">
        <f t="shared" si="0"/>
        <v>0</v>
      </c>
      <c r="R33" s="38"/>
      <c r="S33" s="44"/>
    </row>
    <row r="34" spans="1:19" s="1" customFormat="1" ht="12.75">
      <c r="A34" s="181" t="s">
        <v>141</v>
      </c>
      <c r="B34" s="186" t="s">
        <v>142</v>
      </c>
      <c r="C34" s="190" t="s">
        <v>109</v>
      </c>
      <c r="D34" s="75"/>
      <c r="E34" s="76"/>
      <c r="F34" s="92"/>
      <c r="G34" s="88">
        <f t="shared" si="1"/>
        <v>0</v>
      </c>
      <c r="H34" s="89"/>
      <c r="I34" s="80"/>
      <c r="J34" s="72"/>
      <c r="K34" s="81"/>
      <c r="L34" s="82">
        <f t="shared" si="2"/>
      </c>
      <c r="M34" s="73"/>
      <c r="N34" s="88">
        <v>0</v>
      </c>
      <c r="O34" s="156"/>
      <c r="P34" s="157">
        <f>BOKFØRT!C34</f>
        <v>0</v>
      </c>
      <c r="Q34" s="155">
        <f t="shared" si="0"/>
        <v>0</v>
      </c>
      <c r="R34" s="38"/>
      <c r="S34" s="44"/>
    </row>
    <row r="35" spans="1:19" s="1" customFormat="1" ht="12.75">
      <c r="A35" s="181" t="s">
        <v>21</v>
      </c>
      <c r="B35" s="184" t="s">
        <v>143</v>
      </c>
      <c r="C35" s="74"/>
      <c r="D35" s="75"/>
      <c r="E35" s="76"/>
      <c r="F35" s="92"/>
      <c r="G35" s="88">
        <f t="shared" si="1"/>
        <v>0</v>
      </c>
      <c r="H35" s="89"/>
      <c r="I35" s="80"/>
      <c r="J35" s="72"/>
      <c r="K35" s="81"/>
      <c r="L35" s="82">
        <f t="shared" si="2"/>
      </c>
      <c r="M35" s="73"/>
      <c r="N35" s="88">
        <v>0</v>
      </c>
      <c r="O35" s="156"/>
      <c r="P35" s="157">
        <f>BOKFØRT!C35</f>
        <v>0</v>
      </c>
      <c r="Q35" s="155">
        <f t="shared" si="0"/>
        <v>0</v>
      </c>
      <c r="R35" s="38"/>
      <c r="S35" s="44"/>
    </row>
    <row r="36" spans="1:19" s="1" customFormat="1" ht="12.75">
      <c r="A36" s="181" t="s">
        <v>22</v>
      </c>
      <c r="B36" s="184" t="s">
        <v>23</v>
      </c>
      <c r="C36" s="190" t="s">
        <v>109</v>
      </c>
      <c r="D36" s="75"/>
      <c r="E36" s="76"/>
      <c r="F36" s="92"/>
      <c r="G36" s="88">
        <f t="shared" si="1"/>
        <v>0</v>
      </c>
      <c r="H36" s="89"/>
      <c r="I36" s="80"/>
      <c r="J36" s="72"/>
      <c r="K36" s="81"/>
      <c r="L36" s="82">
        <f t="shared" si="2"/>
      </c>
      <c r="M36" s="73"/>
      <c r="N36" s="88">
        <v>0</v>
      </c>
      <c r="O36" s="156"/>
      <c r="P36" s="157">
        <f>BOKFØRT!C36</f>
        <v>0</v>
      </c>
      <c r="Q36" s="155">
        <f t="shared" si="0"/>
        <v>0</v>
      </c>
      <c r="R36" s="38"/>
      <c r="S36" s="44"/>
    </row>
    <row r="37" spans="1:19" s="1" customFormat="1" ht="12.75">
      <c r="A37" s="181" t="s">
        <v>24</v>
      </c>
      <c r="B37" s="184" t="s">
        <v>144</v>
      </c>
      <c r="C37" s="74"/>
      <c r="D37" s="75"/>
      <c r="E37" s="76"/>
      <c r="F37" s="92"/>
      <c r="G37" s="88">
        <f t="shared" si="1"/>
        <v>0</v>
      </c>
      <c r="H37" s="89"/>
      <c r="I37" s="80"/>
      <c r="J37" s="72"/>
      <c r="K37" s="81"/>
      <c r="L37" s="82">
        <f t="shared" si="2"/>
      </c>
      <c r="M37" s="73"/>
      <c r="N37" s="88">
        <v>0</v>
      </c>
      <c r="O37" s="156"/>
      <c r="P37" s="157">
        <f>BOKFØRT!C37</f>
        <v>0</v>
      </c>
      <c r="Q37" s="155">
        <f t="shared" si="0"/>
        <v>0</v>
      </c>
      <c r="R37" s="38"/>
      <c r="S37" s="44"/>
    </row>
    <row r="38" spans="1:19" s="1" customFormat="1" ht="12.75">
      <c r="A38" s="181" t="s">
        <v>25</v>
      </c>
      <c r="B38" s="184" t="s">
        <v>26</v>
      </c>
      <c r="C38" s="74"/>
      <c r="D38" s="75"/>
      <c r="E38" s="76"/>
      <c r="F38" s="92"/>
      <c r="G38" s="88">
        <f t="shared" si="1"/>
        <v>0</v>
      </c>
      <c r="H38" s="89"/>
      <c r="I38" s="80"/>
      <c r="J38" s="72"/>
      <c r="K38" s="81"/>
      <c r="L38" s="82">
        <f t="shared" si="2"/>
      </c>
      <c r="M38" s="73"/>
      <c r="N38" s="88">
        <v>0</v>
      </c>
      <c r="O38" s="156"/>
      <c r="P38" s="157">
        <f>BOKFØRT!C38</f>
        <v>0</v>
      </c>
      <c r="Q38" s="155">
        <f t="shared" si="0"/>
        <v>0</v>
      </c>
      <c r="R38" s="38"/>
      <c r="S38" s="44"/>
    </row>
    <row r="39" spans="1:19" s="1" customFormat="1" ht="12.75">
      <c r="A39" s="181" t="s">
        <v>27</v>
      </c>
      <c r="B39" s="184" t="s">
        <v>108</v>
      </c>
      <c r="C39" s="190" t="s">
        <v>109</v>
      </c>
      <c r="D39" s="75"/>
      <c r="E39" s="76"/>
      <c r="F39" s="92"/>
      <c r="G39" s="88">
        <f aca="true" t="shared" si="3" ref="G39:G65">IF(X=0,(IF(Me=0,Sa,Me*Sa)),(IF(Me=0,Sa*X,Me*X*Sa)))</f>
        <v>0</v>
      </c>
      <c r="H39" s="89"/>
      <c r="I39" s="80"/>
      <c r="J39" s="72"/>
      <c r="K39" s="81"/>
      <c r="L39" s="82">
        <f aca="true" t="shared" si="4" ref="L39:L65">IF(FMVA&lt;&gt;"",(IF(X=mva,(Sum/mva)*MVAsats%,Sum*MVAsats%)),"")</f>
      </c>
      <c r="M39" s="73"/>
      <c r="N39" s="88">
        <v>0</v>
      </c>
      <c r="O39" s="156"/>
      <c r="P39" s="157">
        <f>BOKFØRT!C39</f>
        <v>0</v>
      </c>
      <c r="Q39" s="155">
        <f t="shared" si="0"/>
        <v>0</v>
      </c>
      <c r="R39" s="38"/>
      <c r="S39" s="44"/>
    </row>
    <row r="40" spans="1:19" s="1" customFormat="1" ht="12.75">
      <c r="A40" s="181" t="s">
        <v>28</v>
      </c>
      <c r="B40" s="184" t="s">
        <v>29</v>
      </c>
      <c r="C40" s="74"/>
      <c r="D40" s="75"/>
      <c r="E40" s="76"/>
      <c r="F40" s="92"/>
      <c r="G40" s="88">
        <f t="shared" si="3"/>
        <v>0</v>
      </c>
      <c r="H40" s="89"/>
      <c r="I40" s="80"/>
      <c r="J40" s="72"/>
      <c r="K40" s="81"/>
      <c r="L40" s="82">
        <f t="shared" si="4"/>
      </c>
      <c r="M40" s="73"/>
      <c r="N40" s="88">
        <v>0</v>
      </c>
      <c r="O40" s="156"/>
      <c r="P40" s="157">
        <f>BOKFØRT!C40</f>
        <v>0</v>
      </c>
      <c r="Q40" s="155">
        <f t="shared" si="0"/>
        <v>0</v>
      </c>
      <c r="R40" s="38"/>
      <c r="S40" s="44"/>
    </row>
    <row r="41" spans="1:19" s="1" customFormat="1" ht="12.75">
      <c r="A41" s="181" t="s">
        <v>115</v>
      </c>
      <c r="B41" s="184" t="s">
        <v>112</v>
      </c>
      <c r="C41" s="74"/>
      <c r="D41" s="75"/>
      <c r="E41" s="76"/>
      <c r="F41" s="92"/>
      <c r="G41" s="88">
        <f t="shared" si="3"/>
        <v>0</v>
      </c>
      <c r="H41" s="89"/>
      <c r="I41" s="80"/>
      <c r="J41" s="72"/>
      <c r="K41" s="81"/>
      <c r="L41" s="82">
        <f t="shared" si="4"/>
      </c>
      <c r="M41" s="73"/>
      <c r="N41" s="88">
        <v>0</v>
      </c>
      <c r="O41" s="156"/>
      <c r="P41" s="157">
        <f>BOKFØRT!C41</f>
        <v>0</v>
      </c>
      <c r="Q41" s="155">
        <f t="shared" si="0"/>
        <v>0</v>
      </c>
      <c r="R41" s="38"/>
      <c r="S41" s="44"/>
    </row>
    <row r="42" spans="1:19" s="1" customFormat="1" ht="12.75">
      <c r="A42" s="181" t="s">
        <v>116</v>
      </c>
      <c r="B42" s="184" t="s">
        <v>145</v>
      </c>
      <c r="C42" s="74"/>
      <c r="D42" s="75"/>
      <c r="E42" s="76"/>
      <c r="F42" s="92"/>
      <c r="G42" s="88">
        <f t="shared" si="3"/>
        <v>0</v>
      </c>
      <c r="H42" s="89"/>
      <c r="I42" s="80"/>
      <c r="J42" s="72"/>
      <c r="K42" s="81"/>
      <c r="L42" s="82">
        <f t="shared" si="4"/>
      </c>
      <c r="M42" s="73"/>
      <c r="N42" s="88">
        <v>0</v>
      </c>
      <c r="O42" s="156"/>
      <c r="P42" s="157">
        <f>BOKFØRT!C42</f>
        <v>0</v>
      </c>
      <c r="Q42" s="155">
        <f t="shared" si="0"/>
        <v>0</v>
      </c>
      <c r="R42" s="38"/>
      <c r="S42" s="44"/>
    </row>
    <row r="43" spans="1:19" s="1" customFormat="1" ht="12.75">
      <c r="A43" s="181" t="s">
        <v>117</v>
      </c>
      <c r="B43" s="184" t="s">
        <v>146</v>
      </c>
      <c r="C43" s="74"/>
      <c r="D43" s="75"/>
      <c r="E43" s="76"/>
      <c r="F43" s="92"/>
      <c r="G43" s="88">
        <f t="shared" si="3"/>
        <v>0</v>
      </c>
      <c r="H43" s="89"/>
      <c r="I43" s="80"/>
      <c r="J43" s="72"/>
      <c r="K43" s="81"/>
      <c r="L43" s="82">
        <f t="shared" si="4"/>
      </c>
      <c r="M43" s="73"/>
      <c r="N43" s="88">
        <v>0</v>
      </c>
      <c r="O43" s="156"/>
      <c r="P43" s="157">
        <f>BOKFØRT!C43</f>
        <v>0</v>
      </c>
      <c r="Q43" s="155">
        <f t="shared" si="0"/>
        <v>0</v>
      </c>
      <c r="R43" s="38"/>
      <c r="S43" s="44"/>
    </row>
    <row r="44" spans="1:19" s="1" customFormat="1" ht="12.75">
      <c r="A44" s="181" t="s">
        <v>30</v>
      </c>
      <c r="B44" s="184" t="s">
        <v>34</v>
      </c>
      <c r="C44" s="74"/>
      <c r="D44" s="75"/>
      <c r="E44" s="76"/>
      <c r="F44" s="92"/>
      <c r="G44" s="88">
        <f t="shared" si="3"/>
        <v>0</v>
      </c>
      <c r="H44" s="89"/>
      <c r="I44" s="80"/>
      <c r="J44" s="72"/>
      <c r="K44" s="81"/>
      <c r="L44" s="82">
        <f t="shared" si="4"/>
      </c>
      <c r="M44" s="73"/>
      <c r="N44" s="88">
        <v>0</v>
      </c>
      <c r="O44" s="156"/>
      <c r="P44" s="157">
        <f>BOKFØRT!C44</f>
        <v>0</v>
      </c>
      <c r="Q44" s="155">
        <f t="shared" si="0"/>
        <v>0</v>
      </c>
      <c r="R44" s="38"/>
      <c r="S44" s="44"/>
    </row>
    <row r="45" spans="1:19" s="1" customFormat="1" ht="12.75">
      <c r="A45" s="181" t="s">
        <v>31</v>
      </c>
      <c r="B45" s="184" t="s">
        <v>118</v>
      </c>
      <c r="C45" s="74"/>
      <c r="D45" s="75"/>
      <c r="E45" s="76"/>
      <c r="F45" s="92"/>
      <c r="G45" s="88">
        <f t="shared" si="3"/>
        <v>0</v>
      </c>
      <c r="H45" s="89"/>
      <c r="I45" s="80"/>
      <c r="J45" s="72"/>
      <c r="K45" s="81"/>
      <c r="L45" s="82">
        <f t="shared" si="4"/>
      </c>
      <c r="M45" s="73"/>
      <c r="N45" s="88">
        <v>0</v>
      </c>
      <c r="O45" s="156"/>
      <c r="P45" s="157">
        <f>BOKFØRT!C45</f>
        <v>0</v>
      </c>
      <c r="Q45" s="155">
        <f t="shared" si="0"/>
        <v>0</v>
      </c>
      <c r="R45" s="38"/>
      <c r="S45" s="44"/>
    </row>
    <row r="46" spans="1:19" s="1" customFormat="1" ht="12.75">
      <c r="A46" s="181" t="s">
        <v>32</v>
      </c>
      <c r="B46" s="184" t="s">
        <v>119</v>
      </c>
      <c r="C46" s="74"/>
      <c r="D46" s="75"/>
      <c r="E46" s="76"/>
      <c r="F46" s="92"/>
      <c r="G46" s="88">
        <f t="shared" si="3"/>
        <v>0</v>
      </c>
      <c r="H46" s="89"/>
      <c r="I46" s="80"/>
      <c r="J46" s="72"/>
      <c r="K46" s="81"/>
      <c r="L46" s="82">
        <f t="shared" si="4"/>
      </c>
      <c r="M46" s="73"/>
      <c r="N46" s="88">
        <v>0</v>
      </c>
      <c r="O46" s="156"/>
      <c r="P46" s="157">
        <f>BOKFØRT!C46</f>
        <v>0</v>
      </c>
      <c r="Q46" s="155">
        <f t="shared" si="0"/>
        <v>0</v>
      </c>
      <c r="R46" s="38"/>
      <c r="S46" s="44"/>
    </row>
    <row r="47" spans="1:19" s="1" customFormat="1" ht="12.75">
      <c r="A47" s="181" t="s">
        <v>33</v>
      </c>
      <c r="B47" s="184" t="s">
        <v>147</v>
      </c>
      <c r="C47" s="74"/>
      <c r="D47" s="75"/>
      <c r="E47" s="76"/>
      <c r="F47" s="92"/>
      <c r="G47" s="88">
        <f t="shared" si="3"/>
        <v>0</v>
      </c>
      <c r="H47" s="89"/>
      <c r="I47" s="80"/>
      <c r="J47" s="72"/>
      <c r="K47" s="81"/>
      <c r="L47" s="82">
        <f t="shared" si="4"/>
      </c>
      <c r="M47" s="73"/>
      <c r="N47" s="88">
        <v>0</v>
      </c>
      <c r="O47" s="156"/>
      <c r="P47" s="157">
        <f>BOKFØRT!C47</f>
        <v>0</v>
      </c>
      <c r="Q47" s="155">
        <f t="shared" si="0"/>
        <v>0</v>
      </c>
      <c r="R47" s="38"/>
      <c r="S47" s="44"/>
    </row>
    <row r="48" spans="1:19" s="1" customFormat="1" ht="12.75">
      <c r="A48" s="181" t="s">
        <v>35</v>
      </c>
      <c r="B48" s="184" t="s">
        <v>148</v>
      </c>
      <c r="C48" s="74"/>
      <c r="D48" s="75"/>
      <c r="E48" s="76"/>
      <c r="F48" s="92"/>
      <c r="G48" s="88">
        <f t="shared" si="3"/>
        <v>0</v>
      </c>
      <c r="H48" s="89"/>
      <c r="I48" s="80"/>
      <c r="J48" s="72"/>
      <c r="K48" s="81"/>
      <c r="L48" s="82">
        <f t="shared" si="4"/>
      </c>
      <c r="M48" s="73"/>
      <c r="N48" s="88">
        <v>0</v>
      </c>
      <c r="O48" s="156"/>
      <c r="P48" s="157">
        <f>BOKFØRT!C48</f>
        <v>0</v>
      </c>
      <c r="Q48" s="155">
        <f t="shared" si="0"/>
        <v>0</v>
      </c>
      <c r="R48" s="38"/>
      <c r="S48" s="44"/>
    </row>
    <row r="49" spans="1:19" s="1" customFormat="1" ht="12.75">
      <c r="A49" s="181" t="s">
        <v>36</v>
      </c>
      <c r="B49" s="184" t="s">
        <v>120</v>
      </c>
      <c r="C49" s="74"/>
      <c r="D49" s="75"/>
      <c r="E49" s="76"/>
      <c r="F49" s="92"/>
      <c r="G49" s="88">
        <f t="shared" si="3"/>
        <v>0</v>
      </c>
      <c r="H49" s="89"/>
      <c r="I49" s="80"/>
      <c r="J49" s="72"/>
      <c r="K49" s="81"/>
      <c r="L49" s="82">
        <f t="shared" si="4"/>
      </c>
      <c r="M49" s="73"/>
      <c r="N49" s="88">
        <v>0</v>
      </c>
      <c r="O49" s="156"/>
      <c r="P49" s="157">
        <f>BOKFØRT!C49</f>
        <v>0</v>
      </c>
      <c r="Q49" s="155">
        <f t="shared" si="0"/>
        <v>0</v>
      </c>
      <c r="R49" s="38"/>
      <c r="S49" s="44"/>
    </row>
    <row r="50" spans="1:19" s="1" customFormat="1" ht="12.75">
      <c r="A50" s="181" t="s">
        <v>37</v>
      </c>
      <c r="B50" s="184" t="s">
        <v>38</v>
      </c>
      <c r="C50" s="74"/>
      <c r="D50" s="75"/>
      <c r="E50" s="76"/>
      <c r="F50" s="92"/>
      <c r="G50" s="88">
        <f t="shared" si="3"/>
        <v>0</v>
      </c>
      <c r="H50" s="89"/>
      <c r="I50" s="80"/>
      <c r="J50" s="72"/>
      <c r="K50" s="81"/>
      <c r="L50" s="82">
        <f t="shared" si="4"/>
      </c>
      <c r="M50" s="73"/>
      <c r="N50" s="88">
        <v>0</v>
      </c>
      <c r="O50" s="156"/>
      <c r="P50" s="157">
        <f>BOKFØRT!C50</f>
        <v>0</v>
      </c>
      <c r="Q50" s="155">
        <f t="shared" si="0"/>
        <v>0</v>
      </c>
      <c r="R50" s="38"/>
      <c r="S50" s="44"/>
    </row>
    <row r="51" spans="1:19" s="1" customFormat="1" ht="12.75">
      <c r="A51" s="181" t="s">
        <v>39</v>
      </c>
      <c r="B51" s="184" t="s">
        <v>40</v>
      </c>
      <c r="C51" s="74"/>
      <c r="D51" s="75"/>
      <c r="E51" s="76"/>
      <c r="F51" s="92"/>
      <c r="G51" s="88">
        <f t="shared" si="3"/>
        <v>0</v>
      </c>
      <c r="H51" s="89"/>
      <c r="I51" s="80"/>
      <c r="J51" s="72"/>
      <c r="K51" s="81"/>
      <c r="L51" s="82">
        <f t="shared" si="4"/>
      </c>
      <c r="M51" s="73"/>
      <c r="N51" s="88">
        <v>0</v>
      </c>
      <c r="O51" s="156"/>
      <c r="P51" s="157">
        <f>BOKFØRT!C51</f>
        <v>0</v>
      </c>
      <c r="Q51" s="155">
        <f t="shared" si="0"/>
        <v>0</v>
      </c>
      <c r="R51" s="38"/>
      <c r="S51" s="44"/>
    </row>
    <row r="52" spans="1:19" s="1" customFormat="1" ht="12.75">
      <c r="A52" s="181" t="s">
        <v>41</v>
      </c>
      <c r="B52" s="184" t="s">
        <v>42</v>
      </c>
      <c r="C52" s="74"/>
      <c r="D52" s="75"/>
      <c r="E52" s="76"/>
      <c r="F52" s="92"/>
      <c r="G52" s="88">
        <f t="shared" si="3"/>
        <v>0</v>
      </c>
      <c r="H52" s="89"/>
      <c r="I52" s="80"/>
      <c r="J52" s="72"/>
      <c r="K52" s="81"/>
      <c r="L52" s="82">
        <f t="shared" si="4"/>
      </c>
      <c r="M52" s="73"/>
      <c r="N52" s="88">
        <v>0</v>
      </c>
      <c r="O52" s="156"/>
      <c r="P52" s="157">
        <f>BOKFØRT!C52</f>
        <v>0</v>
      </c>
      <c r="Q52" s="155">
        <f t="shared" si="0"/>
        <v>0</v>
      </c>
      <c r="R52" s="38"/>
      <c r="S52" s="44"/>
    </row>
    <row r="53" spans="1:19" s="1" customFormat="1" ht="12.75">
      <c r="A53" s="181" t="s">
        <v>43</v>
      </c>
      <c r="B53" s="184" t="s">
        <v>44</v>
      </c>
      <c r="C53" s="190" t="s">
        <v>109</v>
      </c>
      <c r="D53" s="75"/>
      <c r="E53" s="76"/>
      <c r="F53" s="92"/>
      <c r="G53" s="88">
        <f t="shared" si="3"/>
        <v>0</v>
      </c>
      <c r="H53" s="89"/>
      <c r="I53" s="80"/>
      <c r="J53" s="72"/>
      <c r="K53" s="81"/>
      <c r="L53" s="82">
        <f t="shared" si="4"/>
      </c>
      <c r="M53" s="73"/>
      <c r="N53" s="88">
        <v>0</v>
      </c>
      <c r="O53" s="156"/>
      <c r="P53" s="157">
        <f>BOKFØRT!C53</f>
        <v>0</v>
      </c>
      <c r="Q53" s="155">
        <f t="shared" si="0"/>
        <v>0</v>
      </c>
      <c r="R53" s="38"/>
      <c r="S53" s="44"/>
    </row>
    <row r="54" spans="1:19" s="1" customFormat="1" ht="12.75">
      <c r="A54" s="181" t="s">
        <v>45</v>
      </c>
      <c r="B54" s="184" t="s">
        <v>46</v>
      </c>
      <c r="C54" s="74"/>
      <c r="D54" s="75"/>
      <c r="E54" s="76"/>
      <c r="F54" s="92"/>
      <c r="G54" s="88">
        <f t="shared" si="3"/>
        <v>0</v>
      </c>
      <c r="H54" s="89"/>
      <c r="I54" s="80"/>
      <c r="J54" s="72"/>
      <c r="K54" s="81"/>
      <c r="L54" s="82">
        <f t="shared" si="4"/>
      </c>
      <c r="M54" s="73"/>
      <c r="N54" s="88">
        <v>0</v>
      </c>
      <c r="O54" s="156"/>
      <c r="P54" s="157">
        <f>BOKFØRT!C54</f>
        <v>0</v>
      </c>
      <c r="Q54" s="155">
        <f t="shared" si="0"/>
        <v>0</v>
      </c>
      <c r="R54" s="38"/>
      <c r="S54" s="44"/>
    </row>
    <row r="55" spans="1:19" s="1" customFormat="1" ht="12.75">
      <c r="A55" s="181" t="s">
        <v>47</v>
      </c>
      <c r="B55" s="184" t="s">
        <v>114</v>
      </c>
      <c r="C55" s="74"/>
      <c r="D55" s="75"/>
      <c r="E55" s="76"/>
      <c r="F55" s="92"/>
      <c r="G55" s="88">
        <f t="shared" si="3"/>
        <v>0</v>
      </c>
      <c r="H55" s="89"/>
      <c r="I55" s="80"/>
      <c r="J55" s="72"/>
      <c r="K55" s="81"/>
      <c r="L55" s="82">
        <f t="shared" si="4"/>
      </c>
      <c r="M55" s="73"/>
      <c r="N55" s="88">
        <v>0</v>
      </c>
      <c r="O55" s="156"/>
      <c r="P55" s="157">
        <f>BOKFØRT!C55</f>
        <v>0</v>
      </c>
      <c r="Q55" s="155">
        <f t="shared" si="0"/>
        <v>0</v>
      </c>
      <c r="R55" s="38"/>
      <c r="S55" s="44"/>
    </row>
    <row r="56" spans="1:19" s="1" customFormat="1" ht="12.75">
      <c r="A56" s="181" t="s">
        <v>48</v>
      </c>
      <c r="B56" s="184" t="s">
        <v>71</v>
      </c>
      <c r="C56" s="74"/>
      <c r="D56" s="75"/>
      <c r="E56" s="76"/>
      <c r="F56" s="92"/>
      <c r="G56" s="88">
        <f t="shared" si="3"/>
        <v>0</v>
      </c>
      <c r="H56" s="89"/>
      <c r="I56" s="80"/>
      <c r="J56" s="72"/>
      <c r="K56" s="93"/>
      <c r="L56" s="82">
        <f t="shared" si="4"/>
      </c>
      <c r="M56" s="73"/>
      <c r="N56" s="88">
        <v>0</v>
      </c>
      <c r="O56" s="156"/>
      <c r="P56" s="157">
        <f>BOKFØRT!C56</f>
        <v>0</v>
      </c>
      <c r="Q56" s="155">
        <f t="shared" si="0"/>
        <v>0</v>
      </c>
      <c r="R56" s="38"/>
      <c r="S56" s="44"/>
    </row>
    <row r="57" spans="1:19" s="1" customFormat="1" ht="12.75">
      <c r="A57" s="181" t="s">
        <v>49</v>
      </c>
      <c r="B57" s="184" t="s">
        <v>72</v>
      </c>
      <c r="C57" s="74"/>
      <c r="D57" s="75"/>
      <c r="E57" s="76"/>
      <c r="F57" s="92"/>
      <c r="G57" s="88">
        <f t="shared" si="3"/>
        <v>0</v>
      </c>
      <c r="H57" s="89"/>
      <c r="I57" s="80"/>
      <c r="J57" s="72"/>
      <c r="K57" s="81"/>
      <c r="L57" s="82">
        <f t="shared" si="4"/>
      </c>
      <c r="M57" s="73"/>
      <c r="N57" s="88">
        <v>0</v>
      </c>
      <c r="O57" s="156"/>
      <c r="P57" s="157">
        <f>BOKFØRT!C57</f>
        <v>0</v>
      </c>
      <c r="Q57" s="155">
        <f t="shared" si="0"/>
        <v>0</v>
      </c>
      <c r="R57" s="38"/>
      <c r="S57" s="44"/>
    </row>
    <row r="58" spans="1:19" s="1" customFormat="1" ht="12.75">
      <c r="A58" s="181" t="s">
        <v>50</v>
      </c>
      <c r="B58" s="184" t="s">
        <v>149</v>
      </c>
      <c r="C58" s="74"/>
      <c r="D58" s="75"/>
      <c r="E58" s="76"/>
      <c r="F58" s="92"/>
      <c r="G58" s="88">
        <f t="shared" si="3"/>
        <v>0</v>
      </c>
      <c r="H58" s="89"/>
      <c r="I58" s="80"/>
      <c r="J58" s="72"/>
      <c r="K58" s="93"/>
      <c r="L58" s="82">
        <f t="shared" si="4"/>
      </c>
      <c r="M58" s="73"/>
      <c r="N58" s="88">
        <v>0</v>
      </c>
      <c r="O58" s="156"/>
      <c r="P58" s="157">
        <f>BOKFØRT!C58</f>
        <v>0</v>
      </c>
      <c r="Q58" s="155">
        <f t="shared" si="0"/>
        <v>0</v>
      </c>
      <c r="R58" s="38"/>
      <c r="S58" s="44"/>
    </row>
    <row r="59" spans="1:19" s="1" customFormat="1" ht="12.75">
      <c r="A59" s="181" t="s">
        <v>51</v>
      </c>
      <c r="B59" s="184" t="s">
        <v>73</v>
      </c>
      <c r="C59" s="74"/>
      <c r="D59" s="75"/>
      <c r="E59" s="76"/>
      <c r="F59" s="92"/>
      <c r="G59" s="88">
        <f t="shared" si="3"/>
        <v>0</v>
      </c>
      <c r="H59" s="89"/>
      <c r="I59" s="80"/>
      <c r="J59" s="72"/>
      <c r="K59" s="81"/>
      <c r="L59" s="82">
        <f t="shared" si="4"/>
      </c>
      <c r="M59" s="73"/>
      <c r="N59" s="88">
        <v>0</v>
      </c>
      <c r="O59" s="156"/>
      <c r="P59" s="157">
        <f>BOKFØRT!C59</f>
        <v>0</v>
      </c>
      <c r="Q59" s="155">
        <f t="shared" si="0"/>
        <v>0</v>
      </c>
      <c r="R59" s="38"/>
      <c r="S59" s="44"/>
    </row>
    <row r="60" spans="1:19" s="1" customFormat="1" ht="12.75">
      <c r="A60" s="181" t="s">
        <v>52</v>
      </c>
      <c r="B60" s="184" t="s">
        <v>76</v>
      </c>
      <c r="C60" s="74"/>
      <c r="D60" s="75"/>
      <c r="E60" s="76"/>
      <c r="F60" s="92"/>
      <c r="G60" s="88">
        <f t="shared" si="3"/>
        <v>0</v>
      </c>
      <c r="H60" s="89"/>
      <c r="I60" s="80"/>
      <c r="J60" s="72"/>
      <c r="K60" s="93"/>
      <c r="L60" s="82">
        <f t="shared" si="4"/>
      </c>
      <c r="M60" s="73"/>
      <c r="N60" s="88">
        <v>0</v>
      </c>
      <c r="O60" s="156"/>
      <c r="P60" s="157">
        <f>BOKFØRT!C60</f>
        <v>0</v>
      </c>
      <c r="Q60" s="155">
        <f t="shared" si="0"/>
        <v>0</v>
      </c>
      <c r="R60" s="38"/>
      <c r="S60" s="44"/>
    </row>
    <row r="61" spans="1:19" s="1" customFormat="1" ht="12.75">
      <c r="A61" s="181" t="s">
        <v>53</v>
      </c>
      <c r="B61" s="184" t="s">
        <v>77</v>
      </c>
      <c r="C61" s="74"/>
      <c r="D61" s="75"/>
      <c r="E61" s="76"/>
      <c r="F61" s="92"/>
      <c r="G61" s="88">
        <f t="shared" si="3"/>
        <v>0</v>
      </c>
      <c r="H61" s="89"/>
      <c r="I61" s="80"/>
      <c r="J61" s="72"/>
      <c r="K61" s="81"/>
      <c r="L61" s="82">
        <f t="shared" si="4"/>
      </c>
      <c r="M61" s="73"/>
      <c r="N61" s="88">
        <v>0</v>
      </c>
      <c r="O61" s="156"/>
      <c r="P61" s="157">
        <f>BOKFØRT!C61</f>
        <v>0</v>
      </c>
      <c r="Q61" s="155">
        <f t="shared" si="0"/>
        <v>0</v>
      </c>
      <c r="R61" s="38"/>
      <c r="S61" s="44"/>
    </row>
    <row r="62" spans="1:19" s="1" customFormat="1" ht="12.75">
      <c r="A62" s="181" t="s">
        <v>54</v>
      </c>
      <c r="B62" s="184" t="s">
        <v>78</v>
      </c>
      <c r="C62" s="74"/>
      <c r="D62" s="75"/>
      <c r="E62" s="76"/>
      <c r="F62" s="92"/>
      <c r="G62" s="88">
        <f t="shared" si="3"/>
        <v>0</v>
      </c>
      <c r="H62" s="89"/>
      <c r="I62" s="80"/>
      <c r="J62" s="72"/>
      <c r="K62" s="81"/>
      <c r="L62" s="82">
        <f t="shared" si="4"/>
      </c>
      <c r="M62" s="73"/>
      <c r="N62" s="88">
        <v>0</v>
      </c>
      <c r="O62" s="156"/>
      <c r="P62" s="157">
        <f>BOKFØRT!C62</f>
        <v>0</v>
      </c>
      <c r="Q62" s="155">
        <f t="shared" si="0"/>
        <v>0</v>
      </c>
      <c r="R62" s="38"/>
      <c r="S62" s="44"/>
    </row>
    <row r="63" spans="1:19" s="1" customFormat="1" ht="12.75">
      <c r="A63" s="181" t="s">
        <v>55</v>
      </c>
      <c r="B63" s="184" t="s">
        <v>79</v>
      </c>
      <c r="C63" s="74"/>
      <c r="D63" s="75"/>
      <c r="E63" s="76"/>
      <c r="F63" s="92"/>
      <c r="G63" s="88">
        <f t="shared" si="3"/>
        <v>0</v>
      </c>
      <c r="H63" s="89"/>
      <c r="I63" s="80"/>
      <c r="J63" s="72"/>
      <c r="K63" s="81"/>
      <c r="L63" s="82">
        <f t="shared" si="4"/>
      </c>
      <c r="M63" s="73"/>
      <c r="N63" s="88">
        <v>0</v>
      </c>
      <c r="O63" s="156"/>
      <c r="P63" s="157">
        <f>BOKFØRT!C63</f>
        <v>0</v>
      </c>
      <c r="Q63" s="155">
        <f t="shared" si="0"/>
        <v>0</v>
      </c>
      <c r="R63" s="38"/>
      <c r="S63" s="44"/>
    </row>
    <row r="64" spans="1:19" s="1" customFormat="1" ht="12.75">
      <c r="A64" s="181" t="s">
        <v>56</v>
      </c>
      <c r="B64" s="184" t="s">
        <v>74</v>
      </c>
      <c r="C64" s="74"/>
      <c r="D64" s="75"/>
      <c r="E64" s="76"/>
      <c r="F64" s="92"/>
      <c r="G64" s="88">
        <f t="shared" si="3"/>
        <v>0</v>
      </c>
      <c r="H64" s="89"/>
      <c r="I64" s="80"/>
      <c r="J64" s="72"/>
      <c r="K64" s="81"/>
      <c r="L64" s="82">
        <f t="shared" si="4"/>
      </c>
      <c r="M64" s="73"/>
      <c r="N64" s="88">
        <v>0</v>
      </c>
      <c r="O64" s="156"/>
      <c r="P64" s="157">
        <f>BOKFØRT!C64</f>
        <v>0</v>
      </c>
      <c r="Q64" s="155">
        <f t="shared" si="0"/>
        <v>0</v>
      </c>
      <c r="R64" s="38"/>
      <c r="S64" s="44"/>
    </row>
    <row r="65" spans="1:19" s="1" customFormat="1" ht="12.75">
      <c r="A65" s="181" t="s">
        <v>57</v>
      </c>
      <c r="B65" s="184" t="s">
        <v>0</v>
      </c>
      <c r="C65" s="74"/>
      <c r="D65" s="75"/>
      <c r="E65" s="76"/>
      <c r="F65" s="92"/>
      <c r="G65" s="88">
        <f t="shared" si="3"/>
        <v>0</v>
      </c>
      <c r="H65" s="89"/>
      <c r="I65" s="80"/>
      <c r="J65" s="72"/>
      <c r="K65" s="81"/>
      <c r="L65" s="82">
        <f t="shared" si="4"/>
      </c>
      <c r="M65" s="73"/>
      <c r="N65" s="88">
        <v>0</v>
      </c>
      <c r="O65" s="156"/>
      <c r="P65" s="157">
        <f>BOKFØRT!C65</f>
        <v>0</v>
      </c>
      <c r="Q65" s="155">
        <f t="shared" si="0"/>
        <v>0</v>
      </c>
      <c r="R65" s="38"/>
      <c r="S65" s="44"/>
    </row>
    <row r="66" spans="1:19" s="1" customFormat="1" ht="12.75" customHeight="1" thickBot="1">
      <c r="A66" s="94" t="s">
        <v>58</v>
      </c>
      <c r="B66" s="95"/>
      <c r="C66" s="96"/>
      <c r="D66" s="195"/>
      <c r="E66" s="196"/>
      <c r="F66" s="197" t="s">
        <v>103</v>
      </c>
      <c r="G66" s="193">
        <f>SUM(G8:G65)</f>
        <v>0</v>
      </c>
      <c r="H66" s="89"/>
      <c r="I66" s="80"/>
      <c r="J66" s="72"/>
      <c r="K66" s="72"/>
      <c r="L66" s="103">
        <f>SUM(L7:L65)</f>
        <v>0</v>
      </c>
      <c r="M66" s="73"/>
      <c r="N66" s="193">
        <f>SUM(N8:N65)</f>
        <v>0</v>
      </c>
      <c r="O66" s="156"/>
      <c r="P66" s="203">
        <f>SUM(P8:P65)</f>
        <v>0</v>
      </c>
      <c r="Q66" s="155">
        <f t="shared" si="0"/>
        <v>0</v>
      </c>
      <c r="R66" s="38"/>
      <c r="S66" s="44"/>
    </row>
    <row r="67" spans="1:19" s="1" customFormat="1" ht="12.75" customHeight="1" thickTop="1">
      <c r="A67" s="166"/>
      <c r="B67" s="191" t="s">
        <v>150</v>
      </c>
      <c r="C67" s="74"/>
      <c r="D67" s="198">
        <f>IF(G66,F67/G66,0)</f>
        <v>0</v>
      </c>
      <c r="E67" s="76"/>
      <c r="F67" s="92"/>
      <c r="G67" s="194">
        <f>F67</f>
        <v>0</v>
      </c>
      <c r="H67" s="101"/>
      <c r="I67" s="102"/>
      <c r="J67" s="102"/>
      <c r="K67" s="102"/>
      <c r="L67" s="102"/>
      <c r="M67" s="73"/>
      <c r="N67" s="193"/>
      <c r="O67" s="192"/>
      <c r="P67" s="200"/>
      <c r="Q67" s="155">
        <f t="shared" si="0"/>
        <v>0</v>
      </c>
      <c r="R67" s="38"/>
      <c r="S67" s="44"/>
    </row>
    <row r="68" spans="1:19" s="1" customFormat="1" ht="12.75" customHeight="1" thickBot="1">
      <c r="A68" s="94" t="s">
        <v>58</v>
      </c>
      <c r="B68" s="67"/>
      <c r="C68" s="68"/>
      <c r="D68" s="97"/>
      <c r="E68" s="98"/>
      <c r="F68" s="99" t="s">
        <v>151</v>
      </c>
      <c r="G68" s="104">
        <f>SUM(G66:G67)</f>
        <v>0</v>
      </c>
      <c r="H68" s="101"/>
      <c r="I68" s="102"/>
      <c r="J68" s="72"/>
      <c r="K68" s="72"/>
      <c r="L68" s="80"/>
      <c r="M68" s="73"/>
      <c r="N68" s="104">
        <f>SUM(N66:N67)</f>
        <v>0</v>
      </c>
      <c r="O68" s="156"/>
      <c r="P68" s="201"/>
      <c r="Q68" s="155">
        <f t="shared" si="0"/>
        <v>0</v>
      </c>
      <c r="R68" s="38"/>
      <c r="S68" s="44"/>
    </row>
    <row r="69" spans="1:19" s="1" customFormat="1" ht="12.75" customHeight="1" thickTop="1">
      <c r="A69" s="94" t="s">
        <v>58</v>
      </c>
      <c r="B69" s="67"/>
      <c r="C69" s="68"/>
      <c r="D69" s="97"/>
      <c r="E69" s="98"/>
      <c r="F69" s="99"/>
      <c r="G69" s="80"/>
      <c r="H69" s="101"/>
      <c r="I69" s="102"/>
      <c r="J69" s="72"/>
      <c r="K69" s="72"/>
      <c r="L69" s="97"/>
      <c r="M69" s="73"/>
      <c r="N69" s="162"/>
      <c r="O69" s="163"/>
      <c r="P69" s="164"/>
      <c r="Q69" s="165"/>
      <c r="R69" s="38"/>
      <c r="S69" s="44"/>
    </row>
    <row r="70" spans="1:19" ht="12.75" customHeight="1">
      <c r="A70" s="166"/>
      <c r="B70" s="166"/>
      <c r="C70" s="166"/>
      <c r="D70" s="166"/>
      <c r="E70" s="166"/>
      <c r="F70" s="166"/>
      <c r="G70" s="166"/>
      <c r="H70" s="166"/>
      <c r="I70" s="166"/>
      <c r="J70" s="72"/>
      <c r="K70" s="72"/>
      <c r="L70" s="166"/>
      <c r="M70" s="73"/>
      <c r="N70" s="162"/>
      <c r="O70" s="163"/>
      <c r="P70" s="164"/>
      <c r="Q70" s="165"/>
      <c r="R70" s="38"/>
      <c r="S70" s="44"/>
    </row>
    <row r="71" spans="1:19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7:19" ht="12.75">
      <c r="Q80" s="158"/>
      <c r="R80" s="158"/>
      <c r="S80" s="158"/>
    </row>
    <row r="81" spans="17:19" ht="12.75">
      <c r="Q81" s="158"/>
      <c r="R81" s="158"/>
      <c r="S81" s="158"/>
    </row>
    <row r="82" spans="17:19" ht="12.75">
      <c r="Q82" s="158"/>
      <c r="R82" s="158"/>
      <c r="S82" s="158"/>
    </row>
    <row r="83" spans="17:19" ht="12.75">
      <c r="Q83" s="158"/>
      <c r="R83" s="158"/>
      <c r="S83" s="158"/>
    </row>
    <row r="84" spans="17:19" ht="12.75">
      <c r="Q84" s="158"/>
      <c r="R84" s="158"/>
      <c r="S84" s="158"/>
    </row>
    <row r="85" spans="17:19" ht="12.75">
      <c r="Q85" s="158"/>
      <c r="R85" s="158"/>
      <c r="S85" s="158"/>
    </row>
    <row r="86" spans="17:19" ht="12.75">
      <c r="Q86" s="158"/>
      <c r="R86" s="158"/>
      <c r="S86" s="158"/>
    </row>
    <row r="87" spans="17:19" ht="12.75">
      <c r="Q87" s="158"/>
      <c r="R87" s="158"/>
      <c r="S87" s="158"/>
    </row>
    <row r="88" spans="17:19" ht="12.75">
      <c r="Q88" s="158"/>
      <c r="R88" s="158"/>
      <c r="S88" s="158"/>
    </row>
    <row r="89" spans="17:19" ht="12.75">
      <c r="Q89" s="158"/>
      <c r="R89" s="158"/>
      <c r="S89" s="158"/>
    </row>
    <row r="90" spans="17:19" ht="12.75">
      <c r="Q90" s="158"/>
      <c r="R90" s="158"/>
      <c r="S90" s="158"/>
    </row>
    <row r="91" spans="17:19" ht="12.75">
      <c r="Q91" s="158"/>
      <c r="R91" s="158"/>
      <c r="S91" s="158"/>
    </row>
    <row r="92" spans="17:19" ht="12.75">
      <c r="Q92" s="158"/>
      <c r="R92" s="158"/>
      <c r="S92" s="158"/>
    </row>
    <row r="93" spans="17:19" ht="12.75">
      <c r="Q93" s="158"/>
      <c r="R93" s="158"/>
      <c r="S93" s="158"/>
    </row>
    <row r="94" spans="17:19" ht="12.75">
      <c r="Q94" s="158"/>
      <c r="R94" s="158"/>
      <c r="S94" s="158"/>
    </row>
    <row r="95" ht="12.75">
      <c r="R95" s="158"/>
    </row>
    <row r="96" ht="12.75">
      <c r="R96" s="158"/>
    </row>
    <row r="97" ht="12.75">
      <c r="R97" s="158"/>
    </row>
    <row r="98" ht="12.75">
      <c r="R98" s="158"/>
    </row>
    <row r="99" ht="12.75">
      <c r="R99" s="158"/>
    </row>
    <row r="100" ht="12.75">
      <c r="R100" s="158"/>
    </row>
    <row r="101" ht="12.75">
      <c r="R101" s="158"/>
    </row>
    <row r="102" ht="12.75">
      <c r="R102" s="158"/>
    </row>
    <row r="103" ht="12.75">
      <c r="R103" s="158"/>
    </row>
  </sheetData>
  <sheetProtection/>
  <conditionalFormatting sqref="P67 P8:P65">
    <cfRule type="cellIs" priority="3" dxfId="5" operator="greaterThan" stopIfTrue="1">
      <formula>ESTIMAT!#REF!+1</formula>
    </cfRule>
  </conditionalFormatting>
  <dataValidations count="1">
    <dataValidation errorStyle="information" type="custom" allowBlank="1" showInputMessage="1" showErrorMessage="1" errorTitle="ADVARSEL" error="Det er allerede krysset av for MVA på denne posten.&#10;&#10;Om du likevel vil legge inn noe her, velg &quot; OK&quot;" sqref="E13:E67 E8:E11">
      <formula1>K13=""</formula1>
    </dataValidation>
  </dataValidations>
  <printOptions/>
  <pageMargins left="0.5905511811023623" right="0.15748031496062992" top="0.5905511811023623" bottom="0.5905511811023623" header="0.2362204724409449" footer="0.15748031496062992"/>
  <pageSetup blackAndWhite="1" fitToHeight="0" fitToWidth="1" horizontalDpi="300" verticalDpi="300" orientation="portrait" paperSize="9" scale="85" r:id="rId2"/>
  <headerFooter alignWithMargins="0">
    <oddFooter>&amp;L&amp;6Norsk filminstitutt lanseringskalkyle v. 5 av 15.01.12&amp;C&amp;5Utskrevet: &amp;D &amp;T&amp;R&amp;8   &amp;6Side &amp;P av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J66"/>
  <sheetViews>
    <sheetView showGridLines="0" showRowColHeaders="0" showOutlineSymbols="0" zoomScalePageLayoutView="0" workbookViewId="0" topLeftCell="A1">
      <pane ySplit="6" topLeftCell="A7" activePane="bottomLeft" state="frozen"/>
      <selection pane="topLeft" activeCell="A1" sqref="A1"/>
      <selection pane="bottomLeft" activeCell="G14" sqref="G14"/>
    </sheetView>
  </sheetViews>
  <sheetFormatPr defaultColWidth="11.421875" defaultRowHeight="12.75"/>
  <cols>
    <col min="1" max="1" width="6.7109375" style="6" customWidth="1"/>
    <col min="2" max="2" width="32.7109375" style="1" customWidth="1"/>
    <col min="3" max="3" width="10.7109375" style="130" customWidth="1"/>
    <col min="4" max="4" width="2.7109375" style="18" customWidth="1"/>
    <col min="5" max="5" width="10.7109375" style="131" customWidth="1"/>
    <col min="6" max="6" width="2.7109375" style="18" customWidth="1"/>
    <col min="7" max="7" width="10.7109375" style="131" customWidth="1"/>
    <col min="8" max="8" width="2.7109375" style="19" customWidth="1"/>
    <col min="9" max="9" width="65.421875" style="0" customWidth="1"/>
    <col min="10" max="10" width="12.7109375" style="0" customWidth="1"/>
  </cols>
  <sheetData>
    <row r="1" spans="1:10" ht="3" customHeight="1">
      <c r="A1" s="38"/>
      <c r="B1" s="38"/>
      <c r="C1" s="105"/>
      <c r="D1" s="106"/>
      <c r="E1" s="107"/>
      <c r="F1" s="106"/>
      <c r="G1" s="108"/>
      <c r="H1" s="38"/>
      <c r="I1" s="38"/>
      <c r="J1" s="38"/>
    </row>
    <row r="2" spans="1:10" ht="3" customHeight="1">
      <c r="A2" s="38"/>
      <c r="B2" s="38"/>
      <c r="C2" s="105"/>
      <c r="D2" s="106"/>
      <c r="E2" s="107"/>
      <c r="F2" s="106"/>
      <c r="G2" s="108"/>
      <c r="H2" s="38"/>
      <c r="I2" s="38"/>
      <c r="J2" s="38"/>
    </row>
    <row r="3" spans="1:10" ht="26.25" customHeight="1">
      <c r="A3" s="38"/>
      <c r="B3" s="109" t="s">
        <v>95</v>
      </c>
      <c r="C3" s="110" t="s">
        <v>96</v>
      </c>
      <c r="D3" s="111"/>
      <c r="E3" s="110" t="s">
        <v>96</v>
      </c>
      <c r="F3" s="111"/>
      <c r="G3" s="112" t="s">
        <v>97</v>
      </c>
      <c r="H3" s="12"/>
      <c r="I3" s="38"/>
      <c r="J3" s="38"/>
    </row>
    <row r="4" spans="1:10" ht="18">
      <c r="A4" s="38"/>
      <c r="B4" s="109"/>
      <c r="C4" s="113" t="s">
        <v>98</v>
      </c>
      <c r="D4" s="114"/>
      <c r="E4" s="113" t="s">
        <v>98</v>
      </c>
      <c r="F4" s="114"/>
      <c r="G4" s="115" t="s">
        <v>99</v>
      </c>
      <c r="I4" s="38"/>
      <c r="J4" s="38"/>
    </row>
    <row r="5" spans="1:10" ht="12.75">
      <c r="A5" s="40"/>
      <c r="B5" s="116" t="s">
        <v>66</v>
      </c>
      <c r="C5" s="117">
        <v>43101</v>
      </c>
      <c r="D5" s="118"/>
      <c r="E5" s="119">
        <v>43101</v>
      </c>
      <c r="F5" s="120"/>
      <c r="G5" s="121"/>
      <c r="H5" s="12"/>
      <c r="I5" s="38"/>
      <c r="J5" s="38"/>
    </row>
    <row r="6" spans="1:10" ht="12.75">
      <c r="A6" s="24" t="s">
        <v>68</v>
      </c>
      <c r="B6" s="116" t="s">
        <v>100</v>
      </c>
      <c r="C6" s="122">
        <f>C66</f>
        <v>0</v>
      </c>
      <c r="D6" s="118"/>
      <c r="E6" s="122">
        <v>0</v>
      </c>
      <c r="F6" s="120"/>
      <c r="G6" s="122">
        <v>0</v>
      </c>
      <c r="I6" s="38"/>
      <c r="J6" s="38"/>
    </row>
    <row r="7" spans="1:10" ht="15">
      <c r="A7" s="132" t="s">
        <v>67</v>
      </c>
      <c r="B7" s="133"/>
      <c r="C7" s="134"/>
      <c r="D7" s="135"/>
      <c r="E7" s="124"/>
      <c r="F7" s="123"/>
      <c r="G7" s="121"/>
      <c r="H7" s="12"/>
      <c r="I7" s="38"/>
      <c r="J7" s="38"/>
    </row>
    <row r="8" spans="1:10" ht="12.75">
      <c r="A8" s="169" t="s">
        <v>94</v>
      </c>
      <c r="B8" s="170" t="s">
        <v>93</v>
      </c>
      <c r="C8" s="159"/>
      <c r="D8" s="138"/>
      <c r="E8" s="126"/>
      <c r="F8" s="125"/>
      <c r="G8" s="126">
        <f aca="true" t="shared" si="0" ref="G8:G30">IF(E8&lt;&gt;C8,C8-E8,"")</f>
      </c>
      <c r="H8" s="18"/>
      <c r="I8" s="38"/>
      <c r="J8" s="38"/>
    </row>
    <row r="9" spans="1:10" ht="12.75">
      <c r="A9" s="169" t="s">
        <v>110</v>
      </c>
      <c r="B9" s="170" t="s">
        <v>111</v>
      </c>
      <c r="C9" s="159"/>
      <c r="D9" s="138"/>
      <c r="E9" s="127"/>
      <c r="F9" s="125"/>
      <c r="G9" s="127">
        <f>IF(E9&lt;&gt;C9,C9-E9,"")</f>
      </c>
      <c r="H9" s="18"/>
      <c r="I9" s="38"/>
      <c r="J9" s="38"/>
    </row>
    <row r="10" spans="1:10" ht="12.75">
      <c r="A10" s="169" t="s">
        <v>1</v>
      </c>
      <c r="B10" s="171" t="s">
        <v>2</v>
      </c>
      <c r="C10" s="159"/>
      <c r="D10" s="138"/>
      <c r="E10" s="127"/>
      <c r="F10" s="125"/>
      <c r="G10" s="127">
        <f t="shared" si="0"/>
      </c>
      <c r="H10" s="18"/>
      <c r="I10" s="38"/>
      <c r="J10" s="38"/>
    </row>
    <row r="11" spans="1:10" ht="12.75">
      <c r="A11" s="169" t="s">
        <v>3</v>
      </c>
      <c r="B11" s="171" t="s">
        <v>4</v>
      </c>
      <c r="C11" s="159"/>
      <c r="D11" s="138"/>
      <c r="E11" s="127"/>
      <c r="F11" s="125"/>
      <c r="G11" s="127">
        <f t="shared" si="0"/>
      </c>
      <c r="H11" s="18"/>
      <c r="I11" s="38"/>
      <c r="J11" s="38"/>
    </row>
    <row r="12" spans="1:10" ht="12.75">
      <c r="A12" s="169" t="s">
        <v>5</v>
      </c>
      <c r="B12" s="171" t="s">
        <v>69</v>
      </c>
      <c r="C12" s="159"/>
      <c r="D12" s="138"/>
      <c r="E12" s="127"/>
      <c r="F12" s="125"/>
      <c r="G12" s="127">
        <f t="shared" si="0"/>
      </c>
      <c r="H12" s="18"/>
      <c r="I12" s="38"/>
      <c r="J12" s="38"/>
    </row>
    <row r="13" spans="1:10" ht="12.75">
      <c r="A13" s="169" t="s">
        <v>152</v>
      </c>
      <c r="B13" s="172" t="s">
        <v>153</v>
      </c>
      <c r="C13" s="159"/>
      <c r="D13" s="138"/>
      <c r="E13" s="127"/>
      <c r="F13" s="125"/>
      <c r="G13" s="127">
        <f>IF(E13&lt;&gt;C13,C13-E13,"")</f>
      </c>
      <c r="H13" s="18"/>
      <c r="I13" s="38"/>
      <c r="J13" s="38"/>
    </row>
    <row r="14" spans="1:10" ht="12.75">
      <c r="A14" s="169" t="s">
        <v>104</v>
      </c>
      <c r="B14" s="172" t="s">
        <v>107</v>
      </c>
      <c r="C14" s="159"/>
      <c r="D14" s="138"/>
      <c r="E14" s="127"/>
      <c r="F14" s="125"/>
      <c r="G14" s="127">
        <f t="shared" si="0"/>
      </c>
      <c r="H14" s="18"/>
      <c r="I14" s="38"/>
      <c r="J14" s="38"/>
    </row>
    <row r="15" spans="1:10" ht="12.75">
      <c r="A15" s="169" t="s">
        <v>105</v>
      </c>
      <c r="B15" s="172" t="s">
        <v>106</v>
      </c>
      <c r="C15" s="159"/>
      <c r="D15" s="138"/>
      <c r="E15" s="127"/>
      <c r="F15" s="125"/>
      <c r="G15" s="127">
        <f t="shared" si="0"/>
      </c>
      <c r="H15" s="18"/>
      <c r="I15" s="38"/>
      <c r="J15" s="38"/>
    </row>
    <row r="16" spans="1:10" ht="12.75">
      <c r="A16" s="169" t="s">
        <v>121</v>
      </c>
      <c r="B16" s="172" t="s">
        <v>122</v>
      </c>
      <c r="C16" s="159"/>
      <c r="D16" s="138"/>
      <c r="E16" s="127"/>
      <c r="F16" s="125"/>
      <c r="G16" s="127">
        <f t="shared" si="0"/>
      </c>
      <c r="H16" s="18"/>
      <c r="I16" s="38"/>
      <c r="J16" s="38"/>
    </row>
    <row r="17" spans="1:10" ht="12.75">
      <c r="A17" s="169" t="s">
        <v>6</v>
      </c>
      <c r="B17" s="171" t="s">
        <v>123</v>
      </c>
      <c r="C17" s="159"/>
      <c r="D17" s="138"/>
      <c r="E17" s="127"/>
      <c r="F17" s="125"/>
      <c r="G17" s="127">
        <f t="shared" si="0"/>
      </c>
      <c r="H17" s="18"/>
      <c r="I17" s="38"/>
      <c r="J17" s="38"/>
    </row>
    <row r="18" spans="1:10" ht="12.75">
      <c r="A18" s="169" t="s">
        <v>7</v>
      </c>
      <c r="B18" s="173" t="s">
        <v>124</v>
      </c>
      <c r="C18" s="159"/>
      <c r="D18" s="138"/>
      <c r="E18" s="127"/>
      <c r="F18" s="125"/>
      <c r="G18" s="127">
        <f t="shared" si="0"/>
      </c>
      <c r="H18" s="18"/>
      <c r="I18" s="38"/>
      <c r="J18" s="38"/>
    </row>
    <row r="19" spans="1:10" ht="12.75">
      <c r="A19" s="169" t="s">
        <v>8</v>
      </c>
      <c r="B19" s="174" t="s">
        <v>125</v>
      </c>
      <c r="C19" s="159"/>
      <c r="D19" s="138"/>
      <c r="E19" s="127"/>
      <c r="F19" s="125"/>
      <c r="G19" s="127">
        <f>IF(E19&lt;&gt;C19,C19-E19,"")</f>
      </c>
      <c r="H19" s="18"/>
      <c r="I19" s="38"/>
      <c r="J19" s="38"/>
    </row>
    <row r="20" spans="1:10" ht="12.75">
      <c r="A20" s="169" t="s">
        <v>9</v>
      </c>
      <c r="B20" s="174" t="s">
        <v>126</v>
      </c>
      <c r="C20" s="159"/>
      <c r="D20" s="138"/>
      <c r="E20" s="127"/>
      <c r="F20" s="125"/>
      <c r="G20" s="127">
        <f t="shared" si="0"/>
      </c>
      <c r="H20" s="18"/>
      <c r="I20" s="38"/>
      <c r="J20" s="38"/>
    </row>
    <row r="21" spans="1:10" ht="12.75">
      <c r="A21" s="169" t="s">
        <v>11</v>
      </c>
      <c r="B21" s="175" t="s">
        <v>10</v>
      </c>
      <c r="C21" s="159"/>
      <c r="D21" s="138"/>
      <c r="E21" s="127"/>
      <c r="F21" s="125"/>
      <c r="G21" s="127">
        <f t="shared" si="0"/>
      </c>
      <c r="H21" s="18"/>
      <c r="I21" s="38"/>
      <c r="J21" s="38"/>
    </row>
    <row r="22" spans="1:10" ht="12.75">
      <c r="A22" s="169" t="s">
        <v>13</v>
      </c>
      <c r="B22" s="176" t="s">
        <v>12</v>
      </c>
      <c r="C22" s="159"/>
      <c r="D22" s="138"/>
      <c r="E22" s="127"/>
      <c r="F22" s="125"/>
      <c r="G22" s="127">
        <f t="shared" si="0"/>
      </c>
      <c r="H22" s="18"/>
      <c r="I22" s="38"/>
      <c r="J22" s="38"/>
    </row>
    <row r="23" spans="1:10" ht="12.75">
      <c r="A23" s="169" t="s">
        <v>127</v>
      </c>
      <c r="B23" s="176" t="s">
        <v>14</v>
      </c>
      <c r="C23" s="159"/>
      <c r="D23" s="138"/>
      <c r="E23" s="127"/>
      <c r="F23" s="125"/>
      <c r="G23" s="127">
        <f aca="true" t="shared" si="1" ref="G23:G28">IF(E23&lt;&gt;C23,C23-E23,"")</f>
      </c>
      <c r="H23" s="18"/>
      <c r="I23" s="38"/>
      <c r="J23" s="38"/>
    </row>
    <row r="24" spans="1:10" ht="12.75">
      <c r="A24" s="169" t="s">
        <v>128</v>
      </c>
      <c r="B24" s="174" t="s">
        <v>129</v>
      </c>
      <c r="C24" s="159"/>
      <c r="D24" s="138"/>
      <c r="E24" s="127"/>
      <c r="F24" s="125"/>
      <c r="G24" s="127">
        <f t="shared" si="1"/>
      </c>
      <c r="H24" s="18"/>
      <c r="I24" s="38"/>
      <c r="J24" s="38"/>
    </row>
    <row r="25" spans="1:10" ht="12.75">
      <c r="A25" s="169" t="s">
        <v>130</v>
      </c>
      <c r="B25" s="174" t="s">
        <v>131</v>
      </c>
      <c r="C25" s="159"/>
      <c r="D25" s="138"/>
      <c r="E25" s="127"/>
      <c r="F25" s="125"/>
      <c r="G25" s="127">
        <f t="shared" si="1"/>
      </c>
      <c r="H25" s="18"/>
      <c r="I25" s="38"/>
      <c r="J25" s="38"/>
    </row>
    <row r="26" spans="1:10" ht="12.75">
      <c r="A26" s="169" t="s">
        <v>132</v>
      </c>
      <c r="B26" s="174" t="s">
        <v>133</v>
      </c>
      <c r="C26" s="159"/>
      <c r="D26" s="138"/>
      <c r="E26" s="127"/>
      <c r="F26" s="125"/>
      <c r="G26" s="127">
        <f t="shared" si="1"/>
      </c>
      <c r="H26" s="18"/>
      <c r="I26" s="38"/>
      <c r="J26" s="38"/>
    </row>
    <row r="27" spans="1:10" ht="12.75">
      <c r="A27" s="169" t="s">
        <v>134</v>
      </c>
      <c r="B27" s="174" t="s">
        <v>135</v>
      </c>
      <c r="C27" s="159"/>
      <c r="D27" s="138"/>
      <c r="E27" s="127"/>
      <c r="F27" s="125"/>
      <c r="G27" s="127">
        <f t="shared" si="1"/>
      </c>
      <c r="H27" s="18"/>
      <c r="I27" s="38"/>
      <c r="J27" s="38"/>
    </row>
    <row r="28" spans="1:10" ht="12.75">
      <c r="A28" s="169" t="s">
        <v>15</v>
      </c>
      <c r="B28" s="177" t="s">
        <v>136</v>
      </c>
      <c r="C28" s="159"/>
      <c r="D28" s="138"/>
      <c r="E28" s="127"/>
      <c r="F28" s="125"/>
      <c r="G28" s="127">
        <f t="shared" si="1"/>
      </c>
      <c r="H28" s="18"/>
      <c r="I28" s="38"/>
      <c r="J28" s="38"/>
    </row>
    <row r="29" spans="1:10" ht="12.75">
      <c r="A29" s="169" t="s">
        <v>16</v>
      </c>
      <c r="B29" s="172" t="s">
        <v>17</v>
      </c>
      <c r="C29" s="159"/>
      <c r="D29" s="138"/>
      <c r="E29" s="127"/>
      <c r="F29" s="125"/>
      <c r="G29" s="127">
        <f t="shared" si="0"/>
      </c>
      <c r="H29" s="18"/>
      <c r="I29" s="38"/>
      <c r="J29" s="38"/>
    </row>
    <row r="30" spans="1:10" ht="12.75">
      <c r="A30" s="169" t="s">
        <v>137</v>
      </c>
      <c r="B30" s="172" t="s">
        <v>138</v>
      </c>
      <c r="C30" s="159"/>
      <c r="D30" s="138"/>
      <c r="E30" s="127"/>
      <c r="F30" s="125"/>
      <c r="G30" s="127">
        <f t="shared" si="0"/>
      </c>
      <c r="H30" s="18"/>
      <c r="I30" s="38"/>
      <c r="J30" s="38"/>
    </row>
    <row r="31" spans="1:10" ht="12.75">
      <c r="A31" s="169" t="s">
        <v>18</v>
      </c>
      <c r="B31" s="172" t="s">
        <v>113</v>
      </c>
      <c r="C31" s="159"/>
      <c r="D31" s="138"/>
      <c r="E31" s="127"/>
      <c r="F31" s="125"/>
      <c r="G31" s="127">
        <f aca="true" t="shared" si="2" ref="G31:G38">IF(E31&lt;&gt;C31,C31-E31,"")</f>
      </c>
      <c r="H31" s="18"/>
      <c r="I31" s="38"/>
      <c r="J31" s="38"/>
    </row>
    <row r="32" spans="1:10" ht="12.75">
      <c r="A32" s="169" t="s">
        <v>19</v>
      </c>
      <c r="B32" s="174" t="s">
        <v>139</v>
      </c>
      <c r="C32" s="159"/>
      <c r="D32" s="138"/>
      <c r="E32" s="127"/>
      <c r="F32" s="125"/>
      <c r="G32" s="127">
        <f>IF(E32&lt;&gt;C32,C32-E32,"")</f>
      </c>
      <c r="H32" s="18"/>
      <c r="I32" s="38"/>
      <c r="J32" s="38"/>
    </row>
    <row r="33" spans="1:10" ht="12.75">
      <c r="A33" s="169" t="s">
        <v>20</v>
      </c>
      <c r="B33" s="173" t="s">
        <v>140</v>
      </c>
      <c r="C33" s="159"/>
      <c r="D33" s="138"/>
      <c r="E33" s="127"/>
      <c r="F33" s="125"/>
      <c r="G33" s="127">
        <f t="shared" si="2"/>
      </c>
      <c r="H33" s="18"/>
      <c r="I33" s="38"/>
      <c r="J33" s="38"/>
    </row>
    <row r="34" spans="1:10" ht="12.75">
      <c r="A34" s="169" t="s">
        <v>141</v>
      </c>
      <c r="B34" s="174" t="s">
        <v>142</v>
      </c>
      <c r="C34" s="159"/>
      <c r="D34" s="138"/>
      <c r="E34" s="127"/>
      <c r="F34" s="125"/>
      <c r="G34" s="127">
        <f t="shared" si="2"/>
      </c>
      <c r="H34" s="18"/>
      <c r="I34" s="38"/>
      <c r="J34" s="38"/>
    </row>
    <row r="35" spans="1:10" ht="12.75">
      <c r="A35" s="169" t="s">
        <v>21</v>
      </c>
      <c r="B35" s="172" t="s">
        <v>143</v>
      </c>
      <c r="C35" s="159"/>
      <c r="D35" s="136"/>
      <c r="E35" s="127"/>
      <c r="F35" s="125"/>
      <c r="G35" s="127">
        <f t="shared" si="2"/>
      </c>
      <c r="H35" s="41"/>
      <c r="I35" s="38"/>
      <c r="J35" s="38"/>
    </row>
    <row r="36" spans="1:10" ht="12.75">
      <c r="A36" s="169" t="s">
        <v>22</v>
      </c>
      <c r="B36" s="172" t="s">
        <v>23</v>
      </c>
      <c r="C36" s="159"/>
      <c r="D36" s="138"/>
      <c r="E36" s="127"/>
      <c r="F36" s="125"/>
      <c r="G36" s="127">
        <f t="shared" si="2"/>
      </c>
      <c r="H36" s="18"/>
      <c r="I36" s="38"/>
      <c r="J36" s="38"/>
    </row>
    <row r="37" spans="1:10" ht="12.75">
      <c r="A37" s="169" t="s">
        <v>24</v>
      </c>
      <c r="B37" s="172" t="s">
        <v>144</v>
      </c>
      <c r="C37" s="159"/>
      <c r="D37" s="138"/>
      <c r="E37" s="127"/>
      <c r="F37" s="125"/>
      <c r="G37" s="127">
        <f t="shared" si="2"/>
      </c>
      <c r="H37" s="18"/>
      <c r="I37" s="38"/>
      <c r="J37" s="38"/>
    </row>
    <row r="38" spans="1:10" ht="12.75">
      <c r="A38" s="169" t="s">
        <v>25</v>
      </c>
      <c r="B38" s="172" t="s">
        <v>26</v>
      </c>
      <c r="C38" s="159"/>
      <c r="D38" s="138"/>
      <c r="E38" s="127"/>
      <c r="F38" s="125"/>
      <c r="G38" s="127">
        <f t="shared" si="2"/>
      </c>
      <c r="H38" s="18"/>
      <c r="I38" s="38"/>
      <c r="J38" s="38"/>
    </row>
    <row r="39" spans="1:10" ht="12.75">
      <c r="A39" s="169" t="s">
        <v>27</v>
      </c>
      <c r="B39" s="172" t="s">
        <v>108</v>
      </c>
      <c r="C39" s="159"/>
      <c r="D39" s="138"/>
      <c r="E39" s="127"/>
      <c r="F39" s="125"/>
      <c r="G39" s="127">
        <f aca="true" t="shared" si="3" ref="G39:G60">IF(E39&lt;&gt;C39,C39-E39,"")</f>
      </c>
      <c r="H39" s="18"/>
      <c r="I39" s="38"/>
      <c r="J39" s="38"/>
    </row>
    <row r="40" spans="1:10" ht="12.75">
      <c r="A40" s="169" t="s">
        <v>28</v>
      </c>
      <c r="B40" s="172" t="s">
        <v>29</v>
      </c>
      <c r="C40" s="159"/>
      <c r="D40" s="138"/>
      <c r="E40" s="127"/>
      <c r="F40" s="125"/>
      <c r="G40" s="127">
        <f t="shared" si="3"/>
      </c>
      <c r="H40" s="18"/>
      <c r="I40" s="38"/>
      <c r="J40" s="38"/>
    </row>
    <row r="41" spans="1:10" ht="12.75">
      <c r="A41" s="169" t="s">
        <v>115</v>
      </c>
      <c r="B41" s="172" t="s">
        <v>112</v>
      </c>
      <c r="C41" s="159"/>
      <c r="D41" s="138"/>
      <c r="E41" s="127"/>
      <c r="F41" s="125"/>
      <c r="G41" s="127">
        <f t="shared" si="3"/>
      </c>
      <c r="H41" s="18"/>
      <c r="I41" s="38"/>
      <c r="J41" s="38"/>
    </row>
    <row r="42" spans="1:10" ht="12.75">
      <c r="A42" s="169" t="s">
        <v>116</v>
      </c>
      <c r="B42" s="172" t="s">
        <v>145</v>
      </c>
      <c r="C42" s="159"/>
      <c r="D42" s="138"/>
      <c r="E42" s="127"/>
      <c r="F42" s="125"/>
      <c r="G42" s="127">
        <f t="shared" si="3"/>
      </c>
      <c r="H42" s="18"/>
      <c r="I42" s="38"/>
      <c r="J42" s="38"/>
    </row>
    <row r="43" spans="1:10" ht="12.75">
      <c r="A43" s="169" t="s">
        <v>117</v>
      </c>
      <c r="B43" s="172" t="s">
        <v>146</v>
      </c>
      <c r="C43" s="159"/>
      <c r="D43" s="138"/>
      <c r="E43" s="127"/>
      <c r="F43" s="125"/>
      <c r="G43" s="127">
        <f t="shared" si="3"/>
      </c>
      <c r="H43" s="18"/>
      <c r="I43" s="38"/>
      <c r="J43" s="38"/>
    </row>
    <row r="44" spans="1:10" ht="12.75">
      <c r="A44" s="169" t="s">
        <v>30</v>
      </c>
      <c r="B44" s="172" t="s">
        <v>34</v>
      </c>
      <c r="C44" s="159"/>
      <c r="D44" s="138"/>
      <c r="E44" s="127"/>
      <c r="F44" s="125"/>
      <c r="G44" s="127">
        <f t="shared" si="3"/>
      </c>
      <c r="H44" s="18"/>
      <c r="I44" s="38"/>
      <c r="J44" s="38"/>
    </row>
    <row r="45" spans="1:10" ht="12.75">
      <c r="A45" s="169" t="s">
        <v>31</v>
      </c>
      <c r="B45" s="172" t="s">
        <v>118</v>
      </c>
      <c r="C45" s="159"/>
      <c r="D45" s="138"/>
      <c r="E45" s="127"/>
      <c r="F45" s="125"/>
      <c r="G45" s="127">
        <f t="shared" si="3"/>
      </c>
      <c r="H45" s="18"/>
      <c r="I45" s="38"/>
      <c r="J45" s="38"/>
    </row>
    <row r="46" spans="1:10" ht="12.75">
      <c r="A46" s="169" t="s">
        <v>32</v>
      </c>
      <c r="B46" s="172" t="s">
        <v>119</v>
      </c>
      <c r="C46" s="159"/>
      <c r="D46" s="138"/>
      <c r="E46" s="127"/>
      <c r="F46" s="125"/>
      <c r="G46" s="127">
        <f t="shared" si="3"/>
      </c>
      <c r="H46" s="18"/>
      <c r="I46" s="38"/>
      <c r="J46" s="38"/>
    </row>
    <row r="47" spans="1:10" ht="12.75">
      <c r="A47" s="169" t="s">
        <v>33</v>
      </c>
      <c r="B47" s="172" t="s">
        <v>147</v>
      </c>
      <c r="C47" s="159"/>
      <c r="D47" s="138"/>
      <c r="E47" s="127"/>
      <c r="F47" s="125"/>
      <c r="G47" s="127">
        <f t="shared" si="3"/>
      </c>
      <c r="H47" s="18"/>
      <c r="I47" s="38"/>
      <c r="J47" s="38"/>
    </row>
    <row r="48" spans="1:10" ht="12.75">
      <c r="A48" s="169" t="s">
        <v>35</v>
      </c>
      <c r="B48" s="172" t="s">
        <v>148</v>
      </c>
      <c r="C48" s="159"/>
      <c r="D48" s="138"/>
      <c r="E48" s="127"/>
      <c r="F48" s="125"/>
      <c r="G48" s="127">
        <f t="shared" si="3"/>
      </c>
      <c r="H48" s="18"/>
      <c r="I48" s="38"/>
      <c r="J48" s="38"/>
    </row>
    <row r="49" spans="1:10" ht="12.75">
      <c r="A49" s="169" t="s">
        <v>36</v>
      </c>
      <c r="B49" s="172" t="s">
        <v>120</v>
      </c>
      <c r="C49" s="159"/>
      <c r="D49" s="138"/>
      <c r="E49" s="127"/>
      <c r="F49" s="125"/>
      <c r="G49" s="127">
        <f t="shared" si="3"/>
      </c>
      <c r="H49" s="18"/>
      <c r="I49" s="38"/>
      <c r="J49" s="38"/>
    </row>
    <row r="50" spans="1:10" ht="12.75">
      <c r="A50" s="169" t="s">
        <v>37</v>
      </c>
      <c r="B50" s="172" t="s">
        <v>38</v>
      </c>
      <c r="C50" s="159"/>
      <c r="D50" s="138"/>
      <c r="E50" s="127"/>
      <c r="F50" s="125"/>
      <c r="G50" s="127">
        <f t="shared" si="3"/>
      </c>
      <c r="H50" s="18"/>
      <c r="I50" s="38"/>
      <c r="J50" s="38"/>
    </row>
    <row r="51" spans="1:10" ht="12.75">
      <c r="A51" s="169" t="s">
        <v>39</v>
      </c>
      <c r="B51" s="172" t="s">
        <v>40</v>
      </c>
      <c r="C51" s="159"/>
      <c r="D51" s="138"/>
      <c r="E51" s="127"/>
      <c r="F51" s="125"/>
      <c r="G51" s="127">
        <f t="shared" si="3"/>
      </c>
      <c r="H51" s="18"/>
      <c r="I51" s="38"/>
      <c r="J51" s="38"/>
    </row>
    <row r="52" spans="1:10" ht="12.75">
      <c r="A52" s="169" t="s">
        <v>41</v>
      </c>
      <c r="B52" s="172" t="s">
        <v>42</v>
      </c>
      <c r="C52" s="159"/>
      <c r="D52" s="138"/>
      <c r="E52" s="127"/>
      <c r="F52" s="125"/>
      <c r="G52" s="127">
        <f>IF(E52&lt;&gt;C52,C52-E52,"")</f>
      </c>
      <c r="H52" s="18"/>
      <c r="I52" s="38"/>
      <c r="J52" s="38"/>
    </row>
    <row r="53" spans="1:10" ht="12.75">
      <c r="A53" s="169" t="s">
        <v>43</v>
      </c>
      <c r="B53" s="172" t="s">
        <v>44</v>
      </c>
      <c r="C53" s="159"/>
      <c r="D53" s="138"/>
      <c r="E53" s="127"/>
      <c r="F53" s="125"/>
      <c r="G53" s="127">
        <f>IF(E53&lt;&gt;C53,C53-E53,"")</f>
      </c>
      <c r="H53" s="18"/>
      <c r="I53" s="38"/>
      <c r="J53" s="38"/>
    </row>
    <row r="54" spans="1:10" ht="12.75">
      <c r="A54" s="169" t="s">
        <v>45</v>
      </c>
      <c r="B54" s="172" t="s">
        <v>46</v>
      </c>
      <c r="C54" s="159"/>
      <c r="D54" s="138"/>
      <c r="E54" s="127"/>
      <c r="F54" s="125"/>
      <c r="G54" s="127">
        <f t="shared" si="3"/>
      </c>
      <c r="H54" s="18"/>
      <c r="I54" s="38"/>
      <c r="J54" s="38"/>
    </row>
    <row r="55" spans="1:10" ht="12.75">
      <c r="A55" s="169" t="s">
        <v>47</v>
      </c>
      <c r="B55" s="172" t="s">
        <v>114</v>
      </c>
      <c r="C55" s="159"/>
      <c r="D55" s="138"/>
      <c r="E55" s="127"/>
      <c r="F55" s="125"/>
      <c r="G55" s="127">
        <f t="shared" si="3"/>
      </c>
      <c r="H55" s="18"/>
      <c r="I55" s="38"/>
      <c r="J55" s="38"/>
    </row>
    <row r="56" spans="1:10" ht="12.75">
      <c r="A56" s="169" t="s">
        <v>48</v>
      </c>
      <c r="B56" s="172" t="s">
        <v>71</v>
      </c>
      <c r="C56" s="159"/>
      <c r="D56" s="138"/>
      <c r="E56" s="127"/>
      <c r="F56" s="125"/>
      <c r="G56" s="127">
        <f t="shared" si="3"/>
      </c>
      <c r="H56" s="18"/>
      <c r="I56" s="38"/>
      <c r="J56" s="38"/>
    </row>
    <row r="57" spans="1:10" ht="12.75">
      <c r="A57" s="169" t="s">
        <v>49</v>
      </c>
      <c r="B57" s="172" t="s">
        <v>72</v>
      </c>
      <c r="C57" s="159"/>
      <c r="D57" s="138"/>
      <c r="E57" s="127"/>
      <c r="F57" s="125"/>
      <c r="G57" s="127">
        <f t="shared" si="3"/>
      </c>
      <c r="H57" s="18"/>
      <c r="I57" s="38"/>
      <c r="J57" s="38"/>
    </row>
    <row r="58" spans="1:10" ht="12.75">
      <c r="A58" s="169" t="s">
        <v>50</v>
      </c>
      <c r="B58" s="172" t="s">
        <v>149</v>
      </c>
      <c r="C58" s="159"/>
      <c r="D58" s="138"/>
      <c r="E58" s="127"/>
      <c r="F58" s="125"/>
      <c r="G58" s="127">
        <f t="shared" si="3"/>
      </c>
      <c r="H58" s="18"/>
      <c r="I58" s="38"/>
      <c r="J58" s="38"/>
    </row>
    <row r="59" spans="1:10" ht="12.75">
      <c r="A59" s="169" t="s">
        <v>51</v>
      </c>
      <c r="B59" s="172" t="s">
        <v>73</v>
      </c>
      <c r="C59" s="159"/>
      <c r="D59" s="138"/>
      <c r="E59" s="127"/>
      <c r="F59" s="125"/>
      <c r="G59" s="127">
        <f t="shared" si="3"/>
      </c>
      <c r="H59" s="18"/>
      <c r="I59" s="38"/>
      <c r="J59" s="38"/>
    </row>
    <row r="60" spans="1:10" ht="12.75">
      <c r="A60" s="169" t="s">
        <v>52</v>
      </c>
      <c r="B60" s="172" t="s">
        <v>76</v>
      </c>
      <c r="C60" s="159"/>
      <c r="D60" s="138"/>
      <c r="E60" s="127"/>
      <c r="F60" s="125"/>
      <c r="G60" s="127">
        <f t="shared" si="3"/>
      </c>
      <c r="H60" s="18"/>
      <c r="I60" s="38"/>
      <c r="J60" s="38"/>
    </row>
    <row r="61" spans="1:10" ht="12.75">
      <c r="A61" s="169" t="s">
        <v>53</v>
      </c>
      <c r="B61" s="172" t="s">
        <v>77</v>
      </c>
      <c r="C61" s="159"/>
      <c r="D61" s="138"/>
      <c r="E61" s="127"/>
      <c r="F61" s="125"/>
      <c r="G61" s="127">
        <f aca="true" t="shared" si="4" ref="G61:G66">IF(E61&lt;&gt;C61,C61-E61,"")</f>
      </c>
      <c r="H61" s="18"/>
      <c r="I61" s="38"/>
      <c r="J61" s="38"/>
    </row>
    <row r="62" spans="1:10" ht="12.75">
      <c r="A62" s="169" t="s">
        <v>54</v>
      </c>
      <c r="B62" s="172" t="s">
        <v>78</v>
      </c>
      <c r="C62" s="159"/>
      <c r="D62" s="138"/>
      <c r="E62" s="127"/>
      <c r="F62" s="125"/>
      <c r="G62" s="127">
        <f t="shared" si="4"/>
      </c>
      <c r="H62" s="18"/>
      <c r="I62" s="38"/>
      <c r="J62" s="38"/>
    </row>
    <row r="63" spans="1:10" ht="12.75">
      <c r="A63" s="169" t="s">
        <v>55</v>
      </c>
      <c r="B63" s="172" t="s">
        <v>79</v>
      </c>
      <c r="C63" s="159"/>
      <c r="D63" s="138"/>
      <c r="E63" s="127"/>
      <c r="F63" s="125"/>
      <c r="G63" s="127">
        <f t="shared" si="4"/>
      </c>
      <c r="H63" s="18"/>
      <c r="I63" s="38"/>
      <c r="J63" s="38"/>
    </row>
    <row r="64" spans="1:10" ht="12.75">
      <c r="A64" s="169" t="s">
        <v>56</v>
      </c>
      <c r="B64" s="172" t="s">
        <v>74</v>
      </c>
      <c r="C64" s="159"/>
      <c r="D64" s="138"/>
      <c r="E64" s="127"/>
      <c r="F64" s="125"/>
      <c r="G64" s="127">
        <f t="shared" si="4"/>
      </c>
      <c r="H64" s="18"/>
      <c r="I64" s="38"/>
      <c r="J64" s="38"/>
    </row>
    <row r="65" spans="1:10" ht="12.75">
      <c r="A65" s="7" t="s">
        <v>57</v>
      </c>
      <c r="B65" s="4" t="s">
        <v>0</v>
      </c>
      <c r="C65" s="160"/>
      <c r="D65" s="138"/>
      <c r="E65" s="139"/>
      <c r="F65" s="128"/>
      <c r="G65" s="127">
        <f t="shared" si="4"/>
      </c>
      <c r="H65" s="129"/>
      <c r="I65" s="38"/>
      <c r="J65" s="38"/>
    </row>
    <row r="66" spans="1:10" ht="13.5" thickBot="1">
      <c r="A66" s="137" t="s">
        <v>58</v>
      </c>
      <c r="B66" s="14" t="s">
        <v>75</v>
      </c>
      <c r="C66" s="161">
        <f>SUM(C8:C65)</f>
        <v>0</v>
      </c>
      <c r="D66" s="138"/>
      <c r="E66" s="161">
        <f>SUM(E8:E65)</f>
        <v>0</v>
      </c>
      <c r="F66" s="128"/>
      <c r="G66" s="161">
        <f t="shared" si="4"/>
      </c>
      <c r="H66" s="129"/>
      <c r="I66" s="38"/>
      <c r="J66" s="38"/>
    </row>
    <row r="67" ht="13.5" thickTop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Berg</dc:creator>
  <cp:keywords/>
  <dc:description/>
  <cp:lastModifiedBy>Marianne Hjerpseth</cp:lastModifiedBy>
  <cp:lastPrinted>2018-08-17T09:09:16Z</cp:lastPrinted>
  <dcterms:created xsi:type="dcterms:W3CDTF">1999-03-30T19:47:29Z</dcterms:created>
  <dcterms:modified xsi:type="dcterms:W3CDTF">2019-05-14T12:52:21Z</dcterms:modified>
  <cp:category/>
  <cp:version/>
  <cp:contentType/>
  <cp:contentStatus/>
</cp:coreProperties>
</file>